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ZAVRŠNI 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E307" i="9"/>
  <c r="B307" i="9"/>
  <c r="H306" i="9"/>
  <c r="G306" i="9"/>
  <c r="F306" i="9"/>
  <c r="E306" i="9"/>
  <c r="B306" i="9"/>
  <c r="H305" i="9"/>
  <c r="G305" i="9"/>
  <c r="E305" i="9" s="1"/>
  <c r="B305" i="9" s="1"/>
  <c r="F305" i="9"/>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E299" i="9"/>
  <c r="B299" i="9" s="1"/>
  <c r="H298" i="9"/>
  <c r="G298" i="9"/>
  <c r="E298" i="9" s="1"/>
  <c r="B298" i="9" s="1"/>
  <c r="F298" i="9"/>
  <c r="H297" i="9"/>
  <c r="G297" i="9"/>
  <c r="E297" i="9" s="1"/>
  <c r="B297" i="9" s="1"/>
  <c r="F297" i="9"/>
  <c r="H296" i="9"/>
  <c r="G296" i="9"/>
  <c r="E296" i="9" s="1"/>
  <c r="B296" i="9" s="1"/>
  <c r="F296" i="9"/>
  <c r="H295" i="9"/>
  <c r="G295" i="9"/>
  <c r="E295" i="9" s="1"/>
  <c r="B295" i="9" s="1"/>
  <c r="F295" i="9"/>
  <c r="H294" i="9"/>
  <c r="G294" i="9"/>
  <c r="E294" i="9" s="1"/>
  <c r="F294" i="9"/>
  <c r="H293" i="9"/>
  <c r="G293" i="9"/>
  <c r="F293" i="9"/>
  <c r="H292" i="9"/>
  <c r="G292" i="9"/>
  <c r="F292" i="9"/>
  <c r="E292" i="9"/>
  <c r="B292" i="9" s="1"/>
  <c r="F291" i="9"/>
  <c r="F290" i="9"/>
  <c r="H289" i="9"/>
  <c r="G289" i="9"/>
  <c r="E289" i="9" s="1"/>
  <c r="B289" i="9" s="1"/>
  <c r="F289" i="9"/>
  <c r="H288" i="9"/>
  <c r="G288" i="9"/>
  <c r="E288" i="9" s="1"/>
  <c r="B288" i="9" s="1"/>
  <c r="F288" i="9"/>
  <c r="H287" i="9"/>
  <c r="G287" i="9"/>
  <c r="F287" i="9"/>
  <c r="H286" i="9"/>
  <c r="G286" i="9"/>
  <c r="E286" i="9" s="1"/>
  <c r="F286" i="9"/>
  <c r="F285" i="9"/>
  <c r="H284" i="9"/>
  <c r="G284" i="9"/>
  <c r="F284" i="9"/>
  <c r="E284" i="9"/>
  <c r="B284" i="9"/>
  <c r="H283" i="9"/>
  <c r="G283" i="9"/>
  <c r="E283" i="9" s="1"/>
  <c r="B283" i="9" s="1"/>
  <c r="F283" i="9"/>
  <c r="H282" i="9"/>
  <c r="G282" i="9"/>
  <c r="F282" i="9"/>
  <c r="B282" i="9" s="1"/>
  <c r="E282" i="9"/>
  <c r="F281" i="9"/>
  <c r="F280" i="9"/>
  <c r="F279" i="9"/>
  <c r="F278" i="9"/>
  <c r="F277" i="9" s="1"/>
  <c r="F276" i="9"/>
  <c r="L275" i="9"/>
  <c r="H275" i="9"/>
  <c r="F275" i="9"/>
  <c r="F274" i="9"/>
  <c r="I273" i="9"/>
  <c r="H273" i="9"/>
  <c r="F273" i="9"/>
  <c r="E273" i="9"/>
  <c r="B273" i="9" s="1"/>
  <c r="E272" i="9"/>
  <c r="M271" i="9"/>
  <c r="L271" i="9"/>
  <c r="F271" i="9" s="1"/>
  <c r="E271" i="9"/>
  <c r="B271" i="9" s="1"/>
  <c r="M270" i="9"/>
  <c r="L270" i="9"/>
  <c r="F270" i="9" s="1"/>
  <c r="E270" i="9"/>
  <c r="B270" i="9" s="1"/>
  <c r="M269" i="9"/>
  <c r="L269" i="9"/>
  <c r="F269" i="9"/>
  <c r="E269" i="9"/>
  <c r="B269" i="9" s="1"/>
  <c r="M268" i="9"/>
  <c r="L268" i="9"/>
  <c r="F268" i="9" s="1"/>
  <c r="B268" i="9" s="1"/>
  <c r="E268" i="9"/>
  <c r="M267" i="9"/>
  <c r="L267" i="9"/>
  <c r="F267" i="9"/>
  <c r="E267" i="9"/>
  <c r="B267" i="9"/>
  <c r="M266" i="9"/>
  <c r="L266" i="9"/>
  <c r="F266" i="9"/>
  <c r="E266" i="9"/>
  <c r="B266" i="9"/>
  <c r="M265" i="9"/>
  <c r="L265" i="9"/>
  <c r="F265" i="9"/>
  <c r="E265" i="9"/>
  <c r="B265" i="9" s="1"/>
  <c r="M264" i="9"/>
  <c r="L264" i="9"/>
  <c r="F264" i="9"/>
  <c r="E264" i="9"/>
  <c r="B264" i="9" s="1"/>
  <c r="M263" i="9"/>
  <c r="L263" i="9"/>
  <c r="F263" i="9" s="1"/>
  <c r="B263" i="9" s="1"/>
  <c r="E263" i="9"/>
  <c r="M262" i="9"/>
  <c r="F262" i="9" s="1"/>
  <c r="L262" i="9"/>
  <c r="E262" i="9"/>
  <c r="M261" i="9"/>
  <c r="L261" i="9"/>
  <c r="F261" i="9" s="1"/>
  <c r="B261" i="9" s="1"/>
  <c r="E261" i="9"/>
  <c r="M260" i="9"/>
  <c r="L260" i="9"/>
  <c r="F260" i="9" s="1"/>
  <c r="B260" i="9" s="1"/>
  <c r="E260" i="9"/>
  <c r="M259" i="9"/>
  <c r="L259" i="9"/>
  <c r="F259" i="9" s="1"/>
  <c r="B259" i="9" s="1"/>
  <c r="E259" i="9"/>
  <c r="M258" i="9"/>
  <c r="L258" i="9"/>
  <c r="F258" i="9"/>
  <c r="E258" i="9"/>
  <c r="B258" i="9"/>
  <c r="M257" i="9"/>
  <c r="L257" i="9"/>
  <c r="F257" i="9"/>
  <c r="E257" i="9"/>
  <c r="B257" i="9" s="1"/>
  <c r="M256" i="9"/>
  <c r="L256" i="9"/>
  <c r="F256" i="9"/>
  <c r="E256" i="9"/>
  <c r="B256" i="9" s="1"/>
  <c r="M255" i="9"/>
  <c r="L255" i="9"/>
  <c r="F255" i="9" s="1"/>
  <c r="E255" i="9"/>
  <c r="M254" i="9"/>
  <c r="L254" i="9"/>
  <c r="F254" i="9" s="1"/>
  <c r="E254" i="9"/>
  <c r="B254" i="9" s="1"/>
  <c r="M253" i="9"/>
  <c r="L253" i="9"/>
  <c r="F253" i="9"/>
  <c r="E253" i="9"/>
  <c r="B253" i="9" s="1"/>
  <c r="M252" i="9"/>
  <c r="L252" i="9"/>
  <c r="F252" i="9" s="1"/>
  <c r="B252" i="9" s="1"/>
  <c r="E252" i="9"/>
  <c r="M251" i="9"/>
  <c r="L251" i="9"/>
  <c r="F251" i="9"/>
  <c r="E251" i="9"/>
  <c r="B251" i="9"/>
  <c r="M250" i="9"/>
  <c r="L250" i="9"/>
  <c r="F250" i="9"/>
  <c r="E250" i="9"/>
  <c r="B250" i="9"/>
  <c r="M249" i="9"/>
  <c r="L249" i="9"/>
  <c r="F249" i="9"/>
  <c r="E249" i="9"/>
  <c r="B249" i="9" s="1"/>
  <c r="M248" i="9"/>
  <c r="L248" i="9"/>
  <c r="F248" i="9"/>
  <c r="E248" i="9"/>
  <c r="B248" i="9" s="1"/>
  <c r="M247" i="9"/>
  <c r="L247" i="9"/>
  <c r="F247" i="9" s="1"/>
  <c r="B247" i="9" s="1"/>
  <c r="E247" i="9"/>
  <c r="M246" i="9"/>
  <c r="F246" i="9" s="1"/>
  <c r="L246" i="9"/>
  <c r="E246" i="9"/>
  <c r="B246" i="9" s="1"/>
  <c r="M245" i="9"/>
  <c r="L245" i="9"/>
  <c r="F245" i="9" s="1"/>
  <c r="B245" i="9" s="1"/>
  <c r="E245" i="9"/>
  <c r="M244" i="9"/>
  <c r="L244" i="9"/>
  <c r="F244" i="9" s="1"/>
  <c r="B244" i="9" s="1"/>
  <c r="E244" i="9"/>
  <c r="M243" i="9"/>
  <c r="L243" i="9"/>
  <c r="F243" i="9" s="1"/>
  <c r="B243" i="9" s="1"/>
  <c r="E243" i="9"/>
  <c r="M242" i="9"/>
  <c r="L242" i="9"/>
  <c r="F242" i="9"/>
  <c r="E242" i="9"/>
  <c r="B242" i="9"/>
  <c r="M241" i="9"/>
  <c r="L241" i="9"/>
  <c r="F241" i="9"/>
  <c r="E241" i="9"/>
  <c r="B241" i="9" s="1"/>
  <c r="M240" i="9"/>
  <c r="L240" i="9"/>
  <c r="F240" i="9"/>
  <c r="B240" i="9" s="1"/>
  <c r="E240" i="9"/>
  <c r="M239" i="9"/>
  <c r="L239" i="9"/>
  <c r="F239" i="9" s="1"/>
  <c r="E239" i="9"/>
  <c r="M238" i="9"/>
  <c r="L238" i="9"/>
  <c r="F238" i="9" s="1"/>
  <c r="E238" i="9"/>
  <c r="M237" i="9"/>
  <c r="L237" i="9"/>
  <c r="F237" i="9"/>
  <c r="E237" i="9"/>
  <c r="B237" i="9" s="1"/>
  <c r="M236" i="9"/>
  <c r="L236" i="9"/>
  <c r="F236" i="9" s="1"/>
  <c r="B236" i="9" s="1"/>
  <c r="E236" i="9"/>
  <c r="M235" i="9"/>
  <c r="L235" i="9"/>
  <c r="F235" i="9"/>
  <c r="E235" i="9"/>
  <c r="B235" i="9"/>
  <c r="M234" i="9"/>
  <c r="L234" i="9"/>
  <c r="F234" i="9"/>
  <c r="E234" i="9"/>
  <c r="B234" i="9"/>
  <c r="M233" i="9"/>
  <c r="L233" i="9"/>
  <c r="F233" i="9"/>
  <c r="E233" i="9"/>
  <c r="B233" i="9" s="1"/>
  <c r="M232" i="9"/>
  <c r="L232" i="9"/>
  <c r="F232" i="9"/>
  <c r="E232" i="9"/>
  <c r="B232" i="9" s="1"/>
  <c r="M231" i="9"/>
  <c r="L231" i="9"/>
  <c r="F231" i="9" s="1"/>
  <c r="B231" i="9" s="1"/>
  <c r="E231" i="9"/>
  <c r="M230" i="9"/>
  <c r="F230" i="9" s="1"/>
  <c r="L230" i="9"/>
  <c r="E230" i="9"/>
  <c r="B230" i="9" s="1"/>
  <c r="M229" i="9"/>
  <c r="L229" i="9"/>
  <c r="F229" i="9" s="1"/>
  <c r="B229" i="9" s="1"/>
  <c r="E229" i="9"/>
  <c r="M228" i="9"/>
  <c r="L228" i="9"/>
  <c r="F228" i="9" s="1"/>
  <c r="B228" i="9" s="1"/>
  <c r="E228" i="9"/>
  <c r="M227" i="9"/>
  <c r="L227" i="9"/>
  <c r="F227" i="9" s="1"/>
  <c r="B227" i="9" s="1"/>
  <c r="E227" i="9"/>
  <c r="M226" i="9"/>
  <c r="L226" i="9"/>
  <c r="F226" i="9"/>
  <c r="E226" i="9"/>
  <c r="B226" i="9"/>
  <c r="M225" i="9"/>
  <c r="L225" i="9"/>
  <c r="F225" i="9"/>
  <c r="E225" i="9"/>
  <c r="B225" i="9" s="1"/>
  <c r="M224" i="9"/>
  <c r="L224" i="9"/>
  <c r="F224" i="9"/>
  <c r="B224" i="9" s="1"/>
  <c r="E224" i="9"/>
  <c r="M223" i="9"/>
  <c r="L223" i="9"/>
  <c r="F223" i="9" s="1"/>
  <c r="E223" i="9"/>
  <c r="M222" i="9"/>
  <c r="L222" i="9"/>
  <c r="F222" i="9" s="1"/>
  <c r="E222" i="9"/>
  <c r="B222" i="9" s="1"/>
  <c r="M221" i="9"/>
  <c r="L221" i="9"/>
  <c r="F221" i="9"/>
  <c r="E221" i="9"/>
  <c r="B221" i="9" s="1"/>
  <c r="M220" i="9"/>
  <c r="L220" i="9"/>
  <c r="F220" i="9" s="1"/>
  <c r="B220" i="9" s="1"/>
  <c r="E220" i="9"/>
  <c r="M219" i="9"/>
  <c r="L219" i="9"/>
  <c r="F219" i="9"/>
  <c r="E219" i="9"/>
  <c r="B219" i="9"/>
  <c r="M218" i="9"/>
  <c r="F218" i="9" s="1"/>
  <c r="B218" i="9" s="1"/>
  <c r="L218" i="9"/>
  <c r="E218" i="9"/>
  <c r="M217" i="9"/>
  <c r="L217" i="9"/>
  <c r="F217" i="9" s="1"/>
  <c r="E217" i="9"/>
  <c r="M216" i="9"/>
  <c r="L216" i="9"/>
  <c r="F216" i="9"/>
  <c r="E216" i="9"/>
  <c r="B216" i="9" s="1"/>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c r="H152" i="9"/>
  <c r="G152" i="9"/>
  <c r="E152" i="9" s="1"/>
  <c r="B152" i="9" s="1"/>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G141" i="9"/>
  <c r="F141" i="9"/>
  <c r="E141" i="9"/>
  <c r="B141" i="9"/>
  <c r="H140" i="9"/>
  <c r="G140" i="9"/>
  <c r="E140" i="9" s="1"/>
  <c r="B140" i="9" s="1"/>
  <c r="F140" i="9"/>
  <c r="H139" i="9"/>
  <c r="G139" i="9"/>
  <c r="F139" i="9"/>
  <c r="E139" i="9"/>
  <c r="B139" i="9" s="1"/>
  <c r="H138" i="9"/>
  <c r="E138" i="9" s="1"/>
  <c r="B138" i="9" s="1"/>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F131" i="9"/>
  <c r="E131" i="9"/>
  <c r="B131" i="9" s="1"/>
  <c r="H130" i="9"/>
  <c r="G130" i="9"/>
  <c r="E130" i="9" s="1"/>
  <c r="B130" i="9" s="1"/>
  <c r="F130" i="9"/>
  <c r="H129" i="9"/>
  <c r="G129" i="9"/>
  <c r="F129" i="9"/>
  <c r="E129" i="9"/>
  <c r="B129" i="9" s="1"/>
  <c r="H128" i="9"/>
  <c r="G128" i="9"/>
  <c r="F128" i="9"/>
  <c r="E128" i="9"/>
  <c r="B128" i="9"/>
  <c r="H127" i="9"/>
  <c r="G127" i="9"/>
  <c r="E127" i="9" s="1"/>
  <c r="B127" i="9" s="1"/>
  <c r="F127" i="9"/>
  <c r="H126" i="9"/>
  <c r="G126" i="9"/>
  <c r="E126" i="9" s="1"/>
  <c r="B126" i="9" s="1"/>
  <c r="F126" i="9"/>
  <c r="H125" i="9"/>
  <c r="G125" i="9"/>
  <c r="F125" i="9"/>
  <c r="E125" i="9"/>
  <c r="B125" i="9"/>
  <c r="H124" i="9"/>
  <c r="G124" i="9"/>
  <c r="E124" i="9" s="1"/>
  <c r="B124" i="9" s="1"/>
  <c r="F124" i="9"/>
  <c r="H123" i="9"/>
  <c r="G123" i="9"/>
  <c r="F123" i="9"/>
  <c r="E123" i="9"/>
  <c r="B123" i="9" s="1"/>
  <c r="H122" i="9"/>
  <c r="E122" i="9" s="1"/>
  <c r="B122" i="9" s="1"/>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c r="H116" i="9"/>
  <c r="G116" i="9"/>
  <c r="E116" i="9" s="1"/>
  <c r="B116" i="9" s="1"/>
  <c r="F116" i="9"/>
  <c r="H115" i="9"/>
  <c r="G115" i="9"/>
  <c r="F115" i="9"/>
  <c r="E115" i="9"/>
  <c r="B115" i="9" s="1"/>
  <c r="H114" i="9"/>
  <c r="G114" i="9"/>
  <c r="E114" i="9" s="1"/>
  <c r="B114" i="9" s="1"/>
  <c r="F114" i="9"/>
  <c r="H113" i="9"/>
  <c r="G113" i="9"/>
  <c r="F113" i="9"/>
  <c r="E113" i="9"/>
  <c r="B113" i="9" s="1"/>
  <c r="H112" i="9"/>
  <c r="G112" i="9"/>
  <c r="F112" i="9"/>
  <c r="E112" i="9"/>
  <c r="B112" i="9"/>
  <c r="H111" i="9"/>
  <c r="G111" i="9"/>
  <c r="E111" i="9" s="1"/>
  <c r="B111" i="9" s="1"/>
  <c r="F111" i="9"/>
  <c r="H110" i="9"/>
  <c r="G110" i="9"/>
  <c r="E110" i="9" s="1"/>
  <c r="B110" i="9" s="1"/>
  <c r="F110" i="9"/>
  <c r="H109" i="9"/>
  <c r="G109" i="9"/>
  <c r="F109" i="9"/>
  <c r="E109" i="9"/>
  <c r="B109" i="9"/>
  <c r="H108" i="9"/>
  <c r="G108" i="9"/>
  <c r="E108" i="9" s="1"/>
  <c r="B108" i="9" s="1"/>
  <c r="F108" i="9"/>
  <c r="H107" i="9"/>
  <c r="G107" i="9"/>
  <c r="F107" i="9"/>
  <c r="E107" i="9"/>
  <c r="B107" i="9" s="1"/>
  <c r="H106" i="9"/>
  <c r="E106" i="9" s="1"/>
  <c r="B106" i="9" s="1"/>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F99" i="9"/>
  <c r="E99" i="9"/>
  <c r="B99" i="9" s="1"/>
  <c r="H98" i="9"/>
  <c r="G98" i="9"/>
  <c r="E98" i="9" s="1"/>
  <c r="B98" i="9" s="1"/>
  <c r="F98" i="9"/>
  <c r="H97" i="9"/>
  <c r="G97" i="9"/>
  <c r="F97" i="9"/>
  <c r="E97" i="9"/>
  <c r="B97" i="9" s="1"/>
  <c r="H96" i="9"/>
  <c r="G96" i="9"/>
  <c r="F96" i="9"/>
  <c r="E96" i="9"/>
  <c r="B96" i="9"/>
  <c r="H95" i="9"/>
  <c r="G95" i="9"/>
  <c r="E95" i="9" s="1"/>
  <c r="B95" i="9" s="1"/>
  <c r="F95" i="9"/>
  <c r="H94" i="9"/>
  <c r="G94" i="9"/>
  <c r="E94" i="9" s="1"/>
  <c r="B94" i="9" s="1"/>
  <c r="F94" i="9"/>
  <c r="H93" i="9"/>
  <c r="G93" i="9"/>
  <c r="F93" i="9"/>
  <c r="E93" i="9"/>
  <c r="B93" i="9"/>
  <c r="H92" i="9"/>
  <c r="G92" i="9"/>
  <c r="E92" i="9" s="1"/>
  <c r="B92" i="9" s="1"/>
  <c r="F92" i="9"/>
  <c r="H91" i="9"/>
  <c r="G91" i="9"/>
  <c r="F91" i="9"/>
  <c r="E91" i="9"/>
  <c r="B91" i="9" s="1"/>
  <c r="H90" i="9"/>
  <c r="E90" i="9" s="1"/>
  <c r="B90" i="9" s="1"/>
  <c r="G90" i="9"/>
  <c r="F90" i="9"/>
  <c r="H89" i="9"/>
  <c r="G89" i="9"/>
  <c r="F89" i="9"/>
  <c r="E89" i="9"/>
  <c r="B89" i="9" s="1"/>
  <c r="H88" i="9"/>
  <c r="G88" i="9"/>
  <c r="F88" i="9"/>
  <c r="E88" i="9"/>
  <c r="B88" i="9" s="1"/>
  <c r="H87" i="9"/>
  <c r="G87" i="9"/>
  <c r="E87" i="9" s="1"/>
  <c r="B87" i="9" s="1"/>
  <c r="F87" i="9"/>
  <c r="H86" i="9"/>
  <c r="G86" i="9"/>
  <c r="E86" i="9" s="1"/>
  <c r="B86" i="9" s="1"/>
  <c r="F86" i="9"/>
  <c r="H85" i="9"/>
  <c r="G85" i="9"/>
  <c r="F85" i="9"/>
  <c r="E85" i="9"/>
  <c r="B85" i="9"/>
  <c r="H84" i="9"/>
  <c r="G84" i="9"/>
  <c r="E84" i="9" s="1"/>
  <c r="B84" i="9" s="1"/>
  <c r="F84" i="9"/>
  <c r="H83" i="9"/>
  <c r="G83" i="9"/>
  <c r="F83" i="9"/>
  <c r="E83" i="9"/>
  <c r="B83" i="9" s="1"/>
  <c r="H82" i="9"/>
  <c r="G82" i="9"/>
  <c r="E82" i="9" s="1"/>
  <c r="B82" i="9" s="1"/>
  <c r="F82" i="9"/>
  <c r="H81" i="9"/>
  <c r="G81" i="9"/>
  <c r="F81" i="9"/>
  <c r="E81" i="9"/>
  <c r="B81" i="9" s="1"/>
  <c r="H80" i="9"/>
  <c r="G80" i="9"/>
  <c r="F80" i="9"/>
  <c r="E80" i="9"/>
  <c r="B80" i="9"/>
  <c r="H79" i="9"/>
  <c r="G79" i="9"/>
  <c r="E79" i="9" s="1"/>
  <c r="B79" i="9" s="1"/>
  <c r="F79" i="9"/>
  <c r="H78" i="9"/>
  <c r="G78" i="9"/>
  <c r="E78" i="9" s="1"/>
  <c r="B78" i="9" s="1"/>
  <c r="F78" i="9"/>
  <c r="H77" i="9"/>
  <c r="G77" i="9"/>
  <c r="F77" i="9"/>
  <c r="E77" i="9"/>
  <c r="B77" i="9"/>
  <c r="H76" i="9"/>
  <c r="G76" i="9"/>
  <c r="E76" i="9" s="1"/>
  <c r="B76" i="9" s="1"/>
  <c r="F76" i="9"/>
  <c r="H75" i="9"/>
  <c r="G75" i="9"/>
  <c r="F75" i="9"/>
  <c r="E75" i="9"/>
  <c r="B75" i="9" s="1"/>
  <c r="H74" i="9"/>
  <c r="E74" i="9" s="1"/>
  <c r="B74" i="9" s="1"/>
  <c r="G74" i="9"/>
  <c r="F74" i="9"/>
  <c r="H73" i="9"/>
  <c r="G73" i="9"/>
  <c r="F73" i="9"/>
  <c r="E73" i="9"/>
  <c r="B73" i="9" s="1"/>
  <c r="H72" i="9"/>
  <c r="G72" i="9"/>
  <c r="F72" i="9"/>
  <c r="E72" i="9"/>
  <c r="B72" i="9" s="1"/>
  <c r="H71" i="9"/>
  <c r="G71" i="9"/>
  <c r="E71" i="9" s="1"/>
  <c r="B71" i="9" s="1"/>
  <c r="F71" i="9"/>
  <c r="H70" i="9"/>
  <c r="G70" i="9"/>
  <c r="E70" i="9" s="1"/>
  <c r="B70" i="9" s="1"/>
  <c r="F70" i="9"/>
  <c r="H69" i="9"/>
  <c r="G69" i="9"/>
  <c r="F69" i="9"/>
  <c r="E69" i="9"/>
  <c r="B69" i="9"/>
  <c r="H68" i="9"/>
  <c r="G68" i="9"/>
  <c r="E68" i="9" s="1"/>
  <c r="B68" i="9" s="1"/>
  <c r="F68" i="9"/>
  <c r="H67" i="9"/>
  <c r="G67" i="9"/>
  <c r="F67" i="9"/>
  <c r="E67" i="9"/>
  <c r="B67" i="9" s="1"/>
  <c r="H66" i="9"/>
  <c r="G66" i="9"/>
  <c r="E66" i="9" s="1"/>
  <c r="B66" i="9" s="1"/>
  <c r="F66" i="9"/>
  <c r="H65" i="9"/>
  <c r="G65" i="9"/>
  <c r="F65" i="9"/>
  <c r="E65" i="9"/>
  <c r="B65" i="9" s="1"/>
  <c r="H64" i="9"/>
  <c r="G64" i="9"/>
  <c r="F64" i="9"/>
  <c r="E64" i="9"/>
  <c r="B64" i="9"/>
  <c r="H63" i="9"/>
  <c r="G63" i="9"/>
  <c r="E63" i="9" s="1"/>
  <c r="B63" i="9" s="1"/>
  <c r="F63" i="9"/>
  <c r="H62" i="9"/>
  <c r="G62" i="9"/>
  <c r="E62" i="9" s="1"/>
  <c r="B62" i="9" s="1"/>
  <c r="F62" i="9"/>
  <c r="H61" i="9"/>
  <c r="G61" i="9"/>
  <c r="F61" i="9"/>
  <c r="E61" i="9"/>
  <c r="B61" i="9"/>
  <c r="H60" i="9"/>
  <c r="G60" i="9"/>
  <c r="E60" i="9" s="1"/>
  <c r="B60" i="9" s="1"/>
  <c r="F60" i="9"/>
  <c r="H59" i="9"/>
  <c r="G59" i="9"/>
  <c r="F59" i="9"/>
  <c r="E59" i="9"/>
  <c r="B59" i="9" s="1"/>
  <c r="H58" i="9"/>
  <c r="E58" i="9" s="1"/>
  <c r="B58" i="9" s="1"/>
  <c r="G58" i="9"/>
  <c r="F58" i="9"/>
  <c r="H57" i="9"/>
  <c r="G57" i="9"/>
  <c r="F57" i="9"/>
  <c r="E57" i="9"/>
  <c r="B57" i="9" s="1"/>
  <c r="H56" i="9"/>
  <c r="G56" i="9"/>
  <c r="F56" i="9"/>
  <c r="E56" i="9"/>
  <c r="B56" i="9" s="1"/>
  <c r="H55" i="9"/>
  <c r="G55" i="9"/>
  <c r="E55" i="9" s="1"/>
  <c r="B55" i="9" s="1"/>
  <c r="F55" i="9"/>
  <c r="H54" i="9"/>
  <c r="G54" i="9"/>
  <c r="E54" i="9" s="1"/>
  <c r="B54" i="9" s="1"/>
  <c r="F54" i="9"/>
  <c r="H53" i="9"/>
  <c r="G53" i="9"/>
  <c r="F53" i="9"/>
  <c r="E53" i="9"/>
  <c r="B53" i="9"/>
  <c r="H52" i="9"/>
  <c r="G52" i="9"/>
  <c r="E52" i="9" s="1"/>
  <c r="B52" i="9" s="1"/>
  <c r="F52" i="9"/>
  <c r="H51" i="9"/>
  <c r="G51" i="9"/>
  <c r="F51" i="9"/>
  <c r="E51" i="9"/>
  <c r="B51" i="9" s="1"/>
  <c r="H50" i="9"/>
  <c r="G50" i="9"/>
  <c r="E50" i="9" s="1"/>
  <c r="B50" i="9" s="1"/>
  <c r="F50" i="9"/>
  <c r="H49" i="9"/>
  <c r="G49" i="9"/>
  <c r="F49" i="9"/>
  <c r="E49" i="9"/>
  <c r="B49" i="9" s="1"/>
  <c r="H48" i="9"/>
  <c r="G48" i="9"/>
  <c r="F48" i="9"/>
  <c r="E48" i="9"/>
  <c r="B48" i="9"/>
  <c r="H47" i="9"/>
  <c r="G47" i="9"/>
  <c r="E47" i="9" s="1"/>
  <c r="B47" i="9" s="1"/>
  <c r="F47" i="9"/>
  <c r="H46" i="9"/>
  <c r="G46" i="9"/>
  <c r="E46" i="9" s="1"/>
  <c r="B46" i="9" s="1"/>
  <c r="F46" i="9"/>
  <c r="H45" i="9"/>
  <c r="G45" i="9"/>
  <c r="F45" i="9"/>
  <c r="E45" i="9"/>
  <c r="B45" i="9"/>
  <c r="H44" i="9"/>
  <c r="G44" i="9"/>
  <c r="E44" i="9" s="1"/>
  <c r="B44" i="9" s="1"/>
  <c r="F44" i="9"/>
  <c r="H43" i="9"/>
  <c r="G43" i="9"/>
  <c r="F43" i="9"/>
  <c r="E43" i="9"/>
  <c r="B43" i="9" s="1"/>
  <c r="H42" i="9"/>
  <c r="E42" i="9" s="1"/>
  <c r="B42" i="9" s="1"/>
  <c r="G42" i="9"/>
  <c r="F42" i="9"/>
  <c r="H41" i="9"/>
  <c r="G41" i="9"/>
  <c r="F41" i="9"/>
  <c r="E41" i="9"/>
  <c r="B41" i="9" s="1"/>
  <c r="H40" i="9"/>
  <c r="G40" i="9"/>
  <c r="F40" i="9"/>
  <c r="E40" i="9"/>
  <c r="B40" i="9" s="1"/>
  <c r="H39" i="9"/>
  <c r="G39" i="9"/>
  <c r="E39" i="9" s="1"/>
  <c r="B39" i="9" s="1"/>
  <c r="F39" i="9"/>
  <c r="H38" i="9"/>
  <c r="G38" i="9"/>
  <c r="E38" i="9" s="1"/>
  <c r="B38" i="9" s="1"/>
  <c r="F38" i="9"/>
  <c r="H37" i="9"/>
  <c r="G37" i="9"/>
  <c r="F37" i="9"/>
  <c r="E37" i="9"/>
  <c r="B37" i="9"/>
  <c r="H36" i="9"/>
  <c r="G36" i="9"/>
  <c r="E36" i="9" s="1"/>
  <c r="B36" i="9" s="1"/>
  <c r="F36" i="9"/>
  <c r="H35" i="9"/>
  <c r="G35" i="9"/>
  <c r="F35" i="9"/>
  <c r="E35" i="9"/>
  <c r="B35" i="9" s="1"/>
  <c r="H34" i="9"/>
  <c r="E34" i="9" s="1"/>
  <c r="B34" i="9" s="1"/>
  <c r="G34" i="9"/>
  <c r="F34" i="9"/>
  <c r="H33" i="9"/>
  <c r="G33" i="9"/>
  <c r="E33" i="9" s="1"/>
  <c r="B33" i="9" s="1"/>
  <c r="F33" i="9"/>
  <c r="H32" i="9"/>
  <c r="E32" i="9" s="1"/>
  <c r="B32" i="9" s="1"/>
  <c r="G32" i="9"/>
  <c r="F32" i="9"/>
  <c r="H31" i="9"/>
  <c r="G31" i="9"/>
  <c r="E31" i="9" s="1"/>
  <c r="B31" i="9" s="1"/>
  <c r="F31" i="9"/>
  <c r="H30" i="9"/>
  <c r="G30" i="9"/>
  <c r="E30" i="9" s="1"/>
  <c r="B30" i="9" s="1"/>
  <c r="F30" i="9"/>
  <c r="H29" i="9"/>
  <c r="G29" i="9"/>
  <c r="F29" i="9"/>
  <c r="E29" i="9"/>
  <c r="B29" i="9"/>
  <c r="H28" i="9"/>
  <c r="G28" i="9"/>
  <c r="E28" i="9" s="1"/>
  <c r="B28" i="9" s="1"/>
  <c r="F28" i="9"/>
  <c r="H27" i="9"/>
  <c r="E27" i="9" s="1"/>
  <c r="B27" i="9" s="1"/>
  <c r="G27" i="9"/>
  <c r="F27" i="9"/>
  <c r="H26" i="9"/>
  <c r="E26" i="9" s="1"/>
  <c r="B26" i="9" s="1"/>
  <c r="G26" i="9"/>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I3" i="9"/>
  <c r="H3" i="9"/>
  <c r="G3" i="9"/>
  <c r="D101" i="8"/>
  <c r="D95" i="8"/>
  <c r="C1570" i="1" s="1"/>
  <c r="H1570" i="1" s="1"/>
  <c r="D90" i="8"/>
  <c r="D85" i="8"/>
  <c r="D80" i="8"/>
  <c r="D75" i="8"/>
  <c r="D70" i="8"/>
  <c r="D65" i="8"/>
  <c r="D60" i="8"/>
  <c r="D55" i="8"/>
  <c r="C1530" i="1" s="1"/>
  <c r="H1530" i="1" s="1"/>
  <c r="D50" i="8"/>
  <c r="D49" i="8" s="1"/>
  <c r="D44" i="8"/>
  <c r="D36" i="8"/>
  <c r="D26" i="8"/>
  <c r="D24" i="8" s="1"/>
  <c r="C1499" i="1" s="1"/>
  <c r="H1499" i="1" s="1"/>
  <c r="D18" i="8"/>
  <c r="D6" i="8" s="1"/>
  <c r="C1481" i="1" s="1"/>
  <c r="H1481" i="1" s="1"/>
  <c r="D8" i="8"/>
  <c r="E44" i="7"/>
  <c r="D44" i="7"/>
  <c r="E39" i="7"/>
  <c r="E38" i="7" s="1"/>
  <c r="D39" i="7"/>
  <c r="D38" i="7"/>
  <c r="H31" i="3" s="1"/>
  <c r="E30" i="7"/>
  <c r="D30" i="7"/>
  <c r="E23" i="7"/>
  <c r="D23" i="7"/>
  <c r="E22" i="7"/>
  <c r="D22" i="7"/>
  <c r="E14" i="7"/>
  <c r="E6" i="7" s="1"/>
  <c r="D14" i="7"/>
  <c r="D6"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1222" i="1" s="1"/>
  <c r="D246" i="5"/>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E12"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D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87"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74" i="1" s="1"/>
  <c r="D581" i="4"/>
  <c r="F581" i="4" s="1"/>
  <c r="D580" i="4"/>
  <c r="F580" i="4" s="1"/>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E515" i="4" s="1"/>
  <c r="D509"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0" i="1" s="1"/>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8" i="4" s="1"/>
  <c r="F267" i="4"/>
  <c r="F266" i="4"/>
  <c r="F265" i="4"/>
  <c r="E264" i="4"/>
  <c r="D264" i="4"/>
  <c r="F264" i="4" s="1"/>
  <c r="F262" i="4"/>
  <c r="F261" i="4"/>
  <c r="F260" i="4"/>
  <c r="E259" i="4"/>
  <c r="D259" i="4"/>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E124" i="4"/>
  <c r="D120" i="1" s="1"/>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6" i="4"/>
  <c r="F75" i="4"/>
  <c r="E74" i="4"/>
  <c r="D74" i="4"/>
  <c r="F74" i="4" s="1"/>
  <c r="F73" i="4"/>
  <c r="F72" i="4"/>
  <c r="E71" i="4"/>
  <c r="D67" i="1" s="1"/>
  <c r="D71" i="4"/>
  <c r="F71" i="4" s="1"/>
  <c r="F70" i="4"/>
  <c r="F69" i="4"/>
  <c r="E68" i="4"/>
  <c r="D68" i="4"/>
  <c r="F68" i="4" s="1"/>
  <c r="F67" i="4"/>
  <c r="F66" i="4"/>
  <c r="E65" i="4"/>
  <c r="D65" i="4"/>
  <c r="F64" i="4"/>
  <c r="F63" i="4"/>
  <c r="E62" i="4"/>
  <c r="D62" i="4"/>
  <c r="F62" i="4" s="1"/>
  <c r="F61" i="4"/>
  <c r="F60" i="4"/>
  <c r="E59" i="4"/>
  <c r="D55" i="1" s="1"/>
  <c r="D59" i="4"/>
  <c r="F59" i="4" s="1"/>
  <c r="F58" i="4"/>
  <c r="F57" i="4"/>
  <c r="F56" i="4"/>
  <c r="F55" i="4"/>
  <c r="E54" i="4"/>
  <c r="E50" i="4" s="1"/>
  <c r="D46" i="1" s="1"/>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3" i="1" s="1"/>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J1476" i="1" s="1"/>
  <c r="D1475" i="1"/>
  <c r="C1475" i="1"/>
  <c r="H1475" i="1" s="1"/>
  <c r="D1474" i="1"/>
  <c r="C1474" i="1"/>
  <c r="D1473" i="1"/>
  <c r="C1473" i="1"/>
  <c r="D1472" i="1"/>
  <c r="C1472" i="1"/>
  <c r="J1472" i="1" s="1"/>
  <c r="D1471" i="1"/>
  <c r="C1471" i="1"/>
  <c r="J1471" i="1" s="1"/>
  <c r="D1470" i="1"/>
  <c r="C1470" i="1"/>
  <c r="D1468" i="1"/>
  <c r="C1468" i="1"/>
  <c r="J1468" i="1" s="1"/>
  <c r="D1467" i="1"/>
  <c r="C1467" i="1"/>
  <c r="J1467" i="1" s="1"/>
  <c r="D1466" i="1"/>
  <c r="C1466" i="1"/>
  <c r="D1465" i="1"/>
  <c r="C1465" i="1"/>
  <c r="D1464" i="1"/>
  <c r="C1464" i="1"/>
  <c r="J1464" i="1" s="1"/>
  <c r="D1463" i="1"/>
  <c r="C1463" i="1"/>
  <c r="J1463" i="1" s="1"/>
  <c r="D1462" i="1"/>
  <c r="C1462" i="1"/>
  <c r="D1461" i="1"/>
  <c r="C1461" i="1"/>
  <c r="D1460" i="1"/>
  <c r="C1460" i="1"/>
  <c r="J1460" i="1" s="1"/>
  <c r="D1459" i="1"/>
  <c r="C1459" i="1"/>
  <c r="J1459" i="1" s="1"/>
  <c r="D1458" i="1"/>
  <c r="C1458" i="1"/>
  <c r="D1457" i="1"/>
  <c r="C1457" i="1"/>
  <c r="D1456" i="1"/>
  <c r="C1456" i="1"/>
  <c r="J1456" i="1" s="1"/>
  <c r="D1455" i="1"/>
  <c r="C1455" i="1"/>
  <c r="J1455" i="1" s="1"/>
  <c r="D1454" i="1"/>
  <c r="C1454" i="1"/>
  <c r="D1453" i="1"/>
  <c r="C1453" i="1"/>
  <c r="D1452" i="1"/>
  <c r="C1452" i="1"/>
  <c r="J1452" i="1" s="1"/>
  <c r="D1451" i="1"/>
  <c r="C1451" i="1"/>
  <c r="J1451" i="1" s="1"/>
  <c r="D1450" i="1"/>
  <c r="C1450" i="1"/>
  <c r="D1449" i="1"/>
  <c r="C1449" i="1"/>
  <c r="D1448" i="1"/>
  <c r="C1448" i="1"/>
  <c r="J1448" i="1" s="1"/>
  <c r="D1447" i="1"/>
  <c r="C1447" i="1"/>
  <c r="J1447" i="1" s="1"/>
  <c r="D1446" i="1"/>
  <c r="C1446" i="1"/>
  <c r="D1445" i="1"/>
  <c r="C1445" i="1"/>
  <c r="D1444" i="1"/>
  <c r="C1444" i="1"/>
  <c r="J1444" i="1" s="1"/>
  <c r="D1443" i="1"/>
  <c r="C1443" i="1"/>
  <c r="J1443" i="1" s="1"/>
  <c r="D1442" i="1"/>
  <c r="C1442" i="1"/>
  <c r="D1441" i="1"/>
  <c r="C1441" i="1"/>
  <c r="D1440" i="1"/>
  <c r="C1440" i="1"/>
  <c r="J1440" i="1" s="1"/>
  <c r="D1439" i="1"/>
  <c r="C1439" i="1"/>
  <c r="J1439" i="1" s="1"/>
  <c r="D1438" i="1"/>
  <c r="C1438" i="1"/>
  <c r="D1434" i="1"/>
  <c r="C1434" i="1"/>
  <c r="H1434" i="1" s="1"/>
  <c r="D1433" i="1"/>
  <c r="C1433" i="1"/>
  <c r="H1433" i="1" s="1"/>
  <c r="D1432" i="1"/>
  <c r="C1432" i="1"/>
  <c r="D1431" i="1"/>
  <c r="C1431" i="1"/>
  <c r="H1431" i="1" s="1"/>
  <c r="D1430" i="1"/>
  <c r="C1430" i="1"/>
  <c r="D1429" i="1"/>
  <c r="C1429" i="1"/>
  <c r="H1429" i="1" s="1"/>
  <c r="D1428" i="1"/>
  <c r="C1428" i="1"/>
  <c r="D1427" i="1"/>
  <c r="C1427" i="1"/>
  <c r="D1426" i="1"/>
  <c r="C1426" i="1"/>
  <c r="H1426" i="1" s="1"/>
  <c r="D1425" i="1"/>
  <c r="C1425" i="1"/>
  <c r="H1425" i="1" s="1"/>
  <c r="D1424" i="1"/>
  <c r="C1424" i="1"/>
  <c r="D1423" i="1"/>
  <c r="C1423" i="1"/>
  <c r="H1423" i="1" s="1"/>
  <c r="D1422" i="1"/>
  <c r="C1422" i="1"/>
  <c r="D1421" i="1"/>
  <c r="C1421" i="1"/>
  <c r="H1421" i="1" s="1"/>
  <c r="D1420" i="1"/>
  <c r="C1420" i="1"/>
  <c r="H1420" i="1" s="1"/>
  <c r="D1419" i="1"/>
  <c r="C1419" i="1"/>
  <c r="D1418" i="1"/>
  <c r="C1418" i="1"/>
  <c r="H1418" i="1" s="1"/>
  <c r="D1417" i="1"/>
  <c r="C1417" i="1"/>
  <c r="H1417" i="1" s="1"/>
  <c r="D1416" i="1"/>
  <c r="C1416" i="1"/>
  <c r="D1415" i="1"/>
  <c r="C1415" i="1"/>
  <c r="H1415" i="1" s="1"/>
  <c r="D1414" i="1"/>
  <c r="C1414" i="1"/>
  <c r="D1413" i="1"/>
  <c r="C1413" i="1"/>
  <c r="H1413" i="1" s="1"/>
  <c r="D1412" i="1"/>
  <c r="C1412" i="1"/>
  <c r="H1412" i="1" s="1"/>
  <c r="D1411" i="1"/>
  <c r="C1411" i="1"/>
  <c r="D1410" i="1"/>
  <c r="C1410" i="1"/>
  <c r="H1410" i="1" s="1"/>
  <c r="D1409" i="1"/>
  <c r="C1409" i="1"/>
  <c r="H1409" i="1" s="1"/>
  <c r="D1407" i="1"/>
  <c r="C1407" i="1"/>
  <c r="H1407" i="1" s="1"/>
  <c r="D1406" i="1"/>
  <c r="C1406" i="1"/>
  <c r="D1405" i="1"/>
  <c r="C1405" i="1"/>
  <c r="H1405" i="1" s="1"/>
  <c r="D1404" i="1"/>
  <c r="C1404" i="1"/>
  <c r="H1404" i="1" s="1"/>
  <c r="D1403" i="1"/>
  <c r="C1403" i="1"/>
  <c r="D1402" i="1"/>
  <c r="C1402" i="1"/>
  <c r="H1402" i="1" s="1"/>
  <c r="D1401" i="1"/>
  <c r="C1401" i="1"/>
  <c r="H1401" i="1" s="1"/>
  <c r="D1400" i="1"/>
  <c r="C1400" i="1"/>
  <c r="H1400" i="1" s="1"/>
  <c r="D1399" i="1"/>
  <c r="C1399" i="1"/>
  <c r="H1399" i="1" s="1"/>
  <c r="D1398" i="1"/>
  <c r="C1398" i="1"/>
  <c r="D1397" i="1"/>
  <c r="C1397" i="1"/>
  <c r="H1397" i="1" s="1"/>
  <c r="D1396" i="1"/>
  <c r="C1396" i="1"/>
  <c r="H1396" i="1" s="1"/>
  <c r="D1395" i="1"/>
  <c r="C1395" i="1"/>
  <c r="D1394" i="1"/>
  <c r="C1394" i="1"/>
  <c r="H1394" i="1" s="1"/>
  <c r="D1393" i="1"/>
  <c r="C1393" i="1"/>
  <c r="H1393" i="1" s="1"/>
  <c r="D1392" i="1"/>
  <c r="C1392" i="1"/>
  <c r="H1392" i="1" s="1"/>
  <c r="D1391" i="1"/>
  <c r="C1391" i="1"/>
  <c r="H1391" i="1" s="1"/>
  <c r="D1390" i="1"/>
  <c r="C1390" i="1"/>
  <c r="D1389" i="1"/>
  <c r="C1389" i="1"/>
  <c r="H1389" i="1" s="1"/>
  <c r="D1388" i="1"/>
  <c r="C1388" i="1"/>
  <c r="H1388" i="1" s="1"/>
  <c r="D1387" i="1"/>
  <c r="C1387" i="1"/>
  <c r="D1386" i="1"/>
  <c r="C1386" i="1"/>
  <c r="H1386" i="1" s="1"/>
  <c r="D1385" i="1"/>
  <c r="C1385" i="1"/>
  <c r="H1385" i="1" s="1"/>
  <c r="D1384" i="1"/>
  <c r="C1384" i="1"/>
  <c r="H1384" i="1" s="1"/>
  <c r="D1382" i="1"/>
  <c r="C1382" i="1"/>
  <c r="D1381" i="1"/>
  <c r="C1381" i="1"/>
  <c r="H1381" i="1" s="1"/>
  <c r="D1380" i="1"/>
  <c r="C1380" i="1"/>
  <c r="H1380" i="1" s="1"/>
  <c r="D1379" i="1"/>
  <c r="C1379" i="1"/>
  <c r="D1378" i="1"/>
  <c r="C1378" i="1"/>
  <c r="H1378" i="1" s="1"/>
  <c r="D1377" i="1"/>
  <c r="C1377" i="1"/>
  <c r="H1377" i="1" s="1"/>
  <c r="D1376" i="1"/>
  <c r="C1376" i="1"/>
  <c r="H1376" i="1" s="1"/>
  <c r="D1375" i="1"/>
  <c r="C1375" i="1"/>
  <c r="H1375" i="1" s="1"/>
  <c r="D1374" i="1"/>
  <c r="C1374" i="1"/>
  <c r="D1373" i="1"/>
  <c r="C1373" i="1"/>
  <c r="H1373" i="1" s="1"/>
  <c r="D1372" i="1"/>
  <c r="C1372" i="1"/>
  <c r="H1372" i="1" s="1"/>
  <c r="D1371" i="1"/>
  <c r="C1371" i="1"/>
  <c r="D1370" i="1"/>
  <c r="C1370" i="1"/>
  <c r="H1370" i="1" s="1"/>
  <c r="D1369" i="1"/>
  <c r="C1369" i="1"/>
  <c r="H1369" i="1" s="1"/>
  <c r="D1368" i="1"/>
  <c r="C1368" i="1"/>
  <c r="H1368" i="1" s="1"/>
  <c r="D1367" i="1"/>
  <c r="C1367" i="1"/>
  <c r="H1367" i="1" s="1"/>
  <c r="D1366" i="1"/>
  <c r="C1366" i="1"/>
  <c r="D1365" i="1"/>
  <c r="C1365" i="1"/>
  <c r="H1365" i="1" s="1"/>
  <c r="D1364" i="1"/>
  <c r="C1364" i="1"/>
  <c r="H1364" i="1" s="1"/>
  <c r="D1363" i="1"/>
  <c r="C1363" i="1"/>
  <c r="D1362" i="1"/>
  <c r="C1362" i="1"/>
  <c r="H1362" i="1" s="1"/>
  <c r="D1361" i="1"/>
  <c r="C1361" i="1"/>
  <c r="H1361" i="1" s="1"/>
  <c r="D1360" i="1"/>
  <c r="C1360" i="1"/>
  <c r="H1360" i="1" s="1"/>
  <c r="D1359" i="1"/>
  <c r="C1359" i="1"/>
  <c r="H1359" i="1" s="1"/>
  <c r="D1358" i="1"/>
  <c r="C1358" i="1"/>
  <c r="D1357" i="1"/>
  <c r="C1357" i="1"/>
  <c r="H1357" i="1" s="1"/>
  <c r="D1356" i="1"/>
  <c r="C1356" i="1"/>
  <c r="H1356" i="1" s="1"/>
  <c r="D1355" i="1"/>
  <c r="C1355" i="1"/>
  <c r="D1354" i="1"/>
  <c r="C1354" i="1"/>
  <c r="H1354" i="1" s="1"/>
  <c r="D1353" i="1"/>
  <c r="C1353" i="1"/>
  <c r="H1353" i="1" s="1"/>
  <c r="D1352" i="1"/>
  <c r="C1352" i="1"/>
  <c r="H1352" i="1" s="1"/>
  <c r="D1351" i="1"/>
  <c r="C1351" i="1"/>
  <c r="H1351" i="1" s="1"/>
  <c r="D1350" i="1"/>
  <c r="C1350" i="1"/>
  <c r="D1349" i="1"/>
  <c r="C1349" i="1"/>
  <c r="H1349" i="1" s="1"/>
  <c r="D1348" i="1"/>
  <c r="C1348" i="1"/>
  <c r="H1348" i="1" s="1"/>
  <c r="D1347" i="1"/>
  <c r="C1347" i="1"/>
  <c r="D1346" i="1"/>
  <c r="C1346" i="1"/>
  <c r="H1346" i="1" s="1"/>
  <c r="D1345" i="1"/>
  <c r="C1345" i="1"/>
  <c r="H1345" i="1" s="1"/>
  <c r="D1344" i="1"/>
  <c r="C1344" i="1"/>
  <c r="H1344" i="1" s="1"/>
  <c r="D1343" i="1"/>
  <c r="C1343" i="1"/>
  <c r="H1343" i="1" s="1"/>
  <c r="D1342" i="1"/>
  <c r="C1342" i="1"/>
  <c r="D1341" i="1"/>
  <c r="C1341" i="1"/>
  <c r="H1341" i="1" s="1"/>
  <c r="D1340" i="1"/>
  <c r="C1340" i="1"/>
  <c r="H1340" i="1" s="1"/>
  <c r="D1339" i="1"/>
  <c r="C1339" i="1"/>
  <c r="D1338" i="1"/>
  <c r="C1338" i="1"/>
  <c r="H1338" i="1" s="1"/>
  <c r="D1337" i="1"/>
  <c r="C1337" i="1"/>
  <c r="H1337" i="1" s="1"/>
  <c r="D1336" i="1"/>
  <c r="C1336" i="1"/>
  <c r="H1336" i="1" s="1"/>
  <c r="D1335" i="1"/>
  <c r="C1335" i="1"/>
  <c r="H1335" i="1" s="1"/>
  <c r="D1334" i="1"/>
  <c r="C1334" i="1"/>
  <c r="D1333" i="1"/>
  <c r="C1333" i="1"/>
  <c r="H1333" i="1" s="1"/>
  <c r="D1332" i="1"/>
  <c r="C1332" i="1"/>
  <c r="H1332" i="1" s="1"/>
  <c r="D1331" i="1"/>
  <c r="C1331" i="1"/>
  <c r="D1330" i="1"/>
  <c r="C1330" i="1"/>
  <c r="H1330" i="1" s="1"/>
  <c r="D1328" i="1"/>
  <c r="C1328" i="1"/>
  <c r="H1328" i="1" s="1"/>
  <c r="D1327" i="1"/>
  <c r="C1327" i="1"/>
  <c r="H1327" i="1" s="1"/>
  <c r="D1326" i="1"/>
  <c r="C1326" i="1"/>
  <c r="D1325" i="1"/>
  <c r="C1325" i="1"/>
  <c r="H1325" i="1" s="1"/>
  <c r="D1324" i="1"/>
  <c r="C1324" i="1"/>
  <c r="H1324" i="1" s="1"/>
  <c r="D1323" i="1"/>
  <c r="C1323" i="1"/>
  <c r="D1322" i="1"/>
  <c r="C1322" i="1"/>
  <c r="H1322" i="1" s="1"/>
  <c r="D1321" i="1"/>
  <c r="C1321" i="1"/>
  <c r="H1321" i="1" s="1"/>
  <c r="D1320" i="1"/>
  <c r="C1320" i="1"/>
  <c r="H1320" i="1" s="1"/>
  <c r="D1319" i="1"/>
  <c r="C1319" i="1"/>
  <c r="H1319" i="1" s="1"/>
  <c r="D1318" i="1"/>
  <c r="C1318" i="1"/>
  <c r="D1317" i="1"/>
  <c r="C1317" i="1"/>
  <c r="H1317" i="1" s="1"/>
  <c r="D1316" i="1"/>
  <c r="C1316" i="1"/>
  <c r="H1316" i="1" s="1"/>
  <c r="D1315" i="1"/>
  <c r="C1315" i="1"/>
  <c r="D1314" i="1"/>
  <c r="C1314" i="1"/>
  <c r="H1314" i="1" s="1"/>
  <c r="D1313" i="1"/>
  <c r="C1313" i="1"/>
  <c r="H1313" i="1" s="1"/>
  <c r="D1312" i="1"/>
  <c r="C1312" i="1"/>
  <c r="H1312" i="1" s="1"/>
  <c r="D1311" i="1"/>
  <c r="C1311" i="1"/>
  <c r="H1311" i="1" s="1"/>
  <c r="D1310" i="1"/>
  <c r="C1310" i="1"/>
  <c r="D1309" i="1"/>
  <c r="C1309" i="1"/>
  <c r="H1309" i="1" s="1"/>
  <c r="D1308" i="1"/>
  <c r="C1308" i="1"/>
  <c r="H1308" i="1" s="1"/>
  <c r="D1307" i="1"/>
  <c r="C1307" i="1"/>
  <c r="D1306" i="1"/>
  <c r="C1306" i="1"/>
  <c r="H1306" i="1" s="1"/>
  <c r="D1305" i="1"/>
  <c r="C1305" i="1"/>
  <c r="H1305" i="1" s="1"/>
  <c r="D1304" i="1"/>
  <c r="C1304" i="1"/>
  <c r="H1304" i="1" s="1"/>
  <c r="D1303" i="1"/>
  <c r="C1303" i="1"/>
  <c r="H1303" i="1" s="1"/>
  <c r="D1302" i="1"/>
  <c r="C1302" i="1"/>
  <c r="D1301" i="1"/>
  <c r="C1301" i="1"/>
  <c r="H1301" i="1" s="1"/>
  <c r="D1300" i="1"/>
  <c r="C1300" i="1"/>
  <c r="H1300" i="1" s="1"/>
  <c r="D1298" i="1"/>
  <c r="C1298" i="1"/>
  <c r="H1298" i="1" s="1"/>
  <c r="D1297" i="1"/>
  <c r="C1297" i="1"/>
  <c r="H1297" i="1" s="1"/>
  <c r="D1296" i="1"/>
  <c r="C1296" i="1"/>
  <c r="H1296" i="1" s="1"/>
  <c r="D1295" i="1"/>
  <c r="C1295" i="1"/>
  <c r="H1295" i="1" s="1"/>
  <c r="D1294" i="1"/>
  <c r="C1294" i="1"/>
  <c r="D1293" i="1"/>
  <c r="C1293" i="1"/>
  <c r="H1293" i="1" s="1"/>
  <c r="D1292" i="1"/>
  <c r="C1292" i="1"/>
  <c r="H1292" i="1" s="1"/>
  <c r="D1291" i="1"/>
  <c r="C1291" i="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D1274" i="1"/>
  <c r="C1274" i="1"/>
  <c r="H1274" i="1" s="1"/>
  <c r="D1273" i="1"/>
  <c r="C1273" i="1"/>
  <c r="H1273" i="1" s="1"/>
  <c r="D1272" i="1"/>
  <c r="C1272" i="1"/>
  <c r="H1272" i="1" s="1"/>
  <c r="D1271" i="1"/>
  <c r="C1271" i="1"/>
  <c r="H1271" i="1" s="1"/>
  <c r="D1270" i="1"/>
  <c r="C1270" i="1"/>
  <c r="D1269" i="1"/>
  <c r="C1269" i="1"/>
  <c r="H1269" i="1" s="1"/>
  <c r="D1268" i="1"/>
  <c r="C1268" i="1"/>
  <c r="H1268" i="1" s="1"/>
  <c r="D1267" i="1"/>
  <c r="C1267" i="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D1258" i="1"/>
  <c r="C1258" i="1"/>
  <c r="H1258" i="1" s="1"/>
  <c r="D1257" i="1"/>
  <c r="C1257" i="1"/>
  <c r="H1257" i="1" s="1"/>
  <c r="D1256" i="1"/>
  <c r="C1256" i="1"/>
  <c r="H1256" i="1" s="1"/>
  <c r="D1255" i="1"/>
  <c r="C1255" i="1"/>
  <c r="H1255" i="1" s="1"/>
  <c r="D1254" i="1"/>
  <c r="C1254" i="1"/>
  <c r="D1253" i="1"/>
  <c r="C1253" i="1"/>
  <c r="H1253" i="1" s="1"/>
  <c r="D1252" i="1"/>
  <c r="C1252" i="1"/>
  <c r="H1252" i="1" s="1"/>
  <c r="D1251" i="1"/>
  <c r="C1251" i="1"/>
  <c r="D1250" i="1"/>
  <c r="C1250" i="1"/>
  <c r="H1250" i="1" s="1"/>
  <c r="D1249" i="1"/>
  <c r="C1249" i="1"/>
  <c r="H1249" i="1" s="1"/>
  <c r="D1248" i="1"/>
  <c r="C1248" i="1"/>
  <c r="H1248" i="1" s="1"/>
  <c r="D1247" i="1"/>
  <c r="C1247" i="1"/>
  <c r="H1247" i="1" s="1"/>
  <c r="D1246" i="1"/>
  <c r="C1246" i="1"/>
  <c r="D1245" i="1"/>
  <c r="C1245" i="1"/>
  <c r="H1245" i="1" s="1"/>
  <c r="D1244" i="1"/>
  <c r="C1244" i="1"/>
  <c r="H1244" i="1" s="1"/>
  <c r="D1243" i="1"/>
  <c r="C1243" i="1"/>
  <c r="D1242" i="1"/>
  <c r="C1242" i="1"/>
  <c r="H1242" i="1" s="1"/>
  <c r="D1241" i="1"/>
  <c r="C1241" i="1"/>
  <c r="H1241" i="1" s="1"/>
  <c r="D1240" i="1"/>
  <c r="C1240" i="1"/>
  <c r="H1240" i="1" s="1"/>
  <c r="D1239" i="1"/>
  <c r="C1239" i="1"/>
  <c r="H1239" i="1" s="1"/>
  <c r="D1238" i="1"/>
  <c r="C1238" i="1"/>
  <c r="D1237" i="1"/>
  <c r="C1237" i="1"/>
  <c r="H1237" i="1" s="1"/>
  <c r="C1236" i="1"/>
  <c r="C1235" i="1"/>
  <c r="D1234" i="1"/>
  <c r="C1234" i="1"/>
  <c r="H1234" i="1" s="1"/>
  <c r="D1233" i="1"/>
  <c r="C1233" i="1"/>
  <c r="H1233" i="1" s="1"/>
  <c r="D1232" i="1"/>
  <c r="C1232" i="1"/>
  <c r="H1232" i="1" s="1"/>
  <c r="D1231" i="1"/>
  <c r="C1231" i="1"/>
  <c r="H1231" i="1" s="1"/>
  <c r="D1230" i="1"/>
  <c r="C1230" i="1"/>
  <c r="D1229" i="1"/>
  <c r="C1229" i="1"/>
  <c r="H1229" i="1" s="1"/>
  <c r="D1228" i="1"/>
  <c r="C1228" i="1"/>
  <c r="H1228" i="1" s="1"/>
  <c r="D1227" i="1"/>
  <c r="C1227" i="1"/>
  <c r="D1226" i="1"/>
  <c r="C1226" i="1"/>
  <c r="H1226" i="1" s="1"/>
  <c r="D1225" i="1"/>
  <c r="C1225" i="1"/>
  <c r="H1225" i="1" s="1"/>
  <c r="D1224" i="1"/>
  <c r="C1224" i="1"/>
  <c r="H1224" i="1" s="1"/>
  <c r="C1223" i="1"/>
  <c r="D1221" i="1"/>
  <c r="C1221" i="1"/>
  <c r="H1221" i="1" s="1"/>
  <c r="D1220" i="1"/>
  <c r="C1220" i="1"/>
  <c r="H1220" i="1" s="1"/>
  <c r="D1219" i="1"/>
  <c r="C1219" i="1"/>
  <c r="D1218" i="1"/>
  <c r="C1218" i="1"/>
  <c r="H1218" i="1" s="1"/>
  <c r="D1217" i="1"/>
  <c r="C1217" i="1"/>
  <c r="H1217" i="1" s="1"/>
  <c r="D1216" i="1"/>
  <c r="C1216" i="1"/>
  <c r="H1216" i="1" s="1"/>
  <c r="C1215" i="1"/>
  <c r="D1213" i="1"/>
  <c r="C1213" i="1"/>
  <c r="H1213" i="1" s="1"/>
  <c r="D1212" i="1"/>
  <c r="C1212" i="1"/>
  <c r="H1212" i="1" s="1"/>
  <c r="D1211" i="1"/>
  <c r="C1211" i="1"/>
  <c r="D1210" i="1"/>
  <c r="C1210" i="1"/>
  <c r="H1210" i="1" s="1"/>
  <c r="D1209" i="1"/>
  <c r="C1209" i="1"/>
  <c r="H1209" i="1" s="1"/>
  <c r="D1208" i="1"/>
  <c r="C1208" i="1"/>
  <c r="H1208" i="1" s="1"/>
  <c r="D1207" i="1"/>
  <c r="C1207" i="1"/>
  <c r="H1207" i="1" s="1"/>
  <c r="D1206" i="1"/>
  <c r="C1206" i="1"/>
  <c r="D1205" i="1"/>
  <c r="C1205" i="1"/>
  <c r="H1205" i="1" s="1"/>
  <c r="D1204" i="1"/>
  <c r="C1204" i="1"/>
  <c r="H1204" i="1" s="1"/>
  <c r="D1203" i="1"/>
  <c r="C1203" i="1"/>
  <c r="D1202" i="1"/>
  <c r="C1202" i="1"/>
  <c r="H1202" i="1" s="1"/>
  <c r="D1201" i="1"/>
  <c r="C1201" i="1"/>
  <c r="H1201" i="1" s="1"/>
  <c r="D1200" i="1"/>
  <c r="C1200" i="1"/>
  <c r="H1200" i="1" s="1"/>
  <c r="D1199" i="1"/>
  <c r="C1199" i="1"/>
  <c r="H1199" i="1" s="1"/>
  <c r="D1198" i="1"/>
  <c r="C1198" i="1"/>
  <c r="D1197" i="1"/>
  <c r="C1197" i="1"/>
  <c r="H1197" i="1" s="1"/>
  <c r="D1196" i="1"/>
  <c r="C1196" i="1"/>
  <c r="H1196" i="1" s="1"/>
  <c r="D1195" i="1"/>
  <c r="C1195" i="1"/>
  <c r="D1194" i="1"/>
  <c r="C1194" i="1"/>
  <c r="H1194" i="1" s="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H1186" i="1" s="1"/>
  <c r="D1185" i="1"/>
  <c r="C1185" i="1"/>
  <c r="H1185" i="1" s="1"/>
  <c r="D1184" i="1"/>
  <c r="D1182" i="1"/>
  <c r="C1182" i="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D1157" i="1"/>
  <c r="D1156" i="1"/>
  <c r="C1156" i="1"/>
  <c r="H1156" i="1" s="1"/>
  <c r="D1155" i="1"/>
  <c r="C1155" i="1"/>
  <c r="H1155" i="1" s="1"/>
  <c r="D1151" i="1"/>
  <c r="C1151" i="1"/>
  <c r="H1151" i="1" s="1"/>
  <c r="D1150" i="1"/>
  <c r="C1150" i="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H1114" i="1" s="1"/>
  <c r="D1113" i="1"/>
  <c r="C1113" i="1"/>
  <c r="H1113" i="1" s="1"/>
  <c r="D1112" i="1"/>
  <c r="D1111" i="1"/>
  <c r="C1111" i="1"/>
  <c r="H1111" i="1" s="1"/>
  <c r="D1110" i="1"/>
  <c r="C1110" i="1"/>
  <c r="D1109" i="1"/>
  <c r="C1109" i="1"/>
  <c r="H1109" i="1" s="1"/>
  <c r="D1108" i="1"/>
  <c r="C1108" i="1"/>
  <c r="H1108" i="1" s="1"/>
  <c r="D1107" i="1"/>
  <c r="C1107" i="1"/>
  <c r="H1107" i="1" s="1"/>
  <c r="D1106" i="1"/>
  <c r="C1106" i="1"/>
  <c r="H1106" i="1" s="1"/>
  <c r="D1105" i="1"/>
  <c r="C1105" i="1"/>
  <c r="H1105" i="1" s="1"/>
  <c r="D1104" i="1"/>
  <c r="D1103" i="1"/>
  <c r="C1103" i="1"/>
  <c r="H1103" i="1" s="1"/>
  <c r="D1102" i="1"/>
  <c r="C1102" i="1"/>
  <c r="D1101" i="1"/>
  <c r="C1101" i="1"/>
  <c r="H1101" i="1" s="1"/>
  <c r="D1100" i="1"/>
  <c r="C1100" i="1"/>
  <c r="H1100" i="1" s="1"/>
  <c r="D1099" i="1"/>
  <c r="C1099" i="1"/>
  <c r="H1099" i="1" s="1"/>
  <c r="D1098" i="1"/>
  <c r="C1098" i="1"/>
  <c r="H1098" i="1" s="1"/>
  <c r="D1097" i="1"/>
  <c r="C1097" i="1"/>
  <c r="H1097" i="1" s="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D1066" i="1"/>
  <c r="C1066" i="1"/>
  <c r="H1066" i="1" s="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6" i="1"/>
  <c r="D1055" i="1"/>
  <c r="C1055" i="1"/>
  <c r="H1055" i="1" s="1"/>
  <c r="D1054" i="1"/>
  <c r="C1054" i="1"/>
  <c r="D1053" i="1"/>
  <c r="C1053" i="1"/>
  <c r="H1053" i="1" s="1"/>
  <c r="D1052" i="1"/>
  <c r="C1052" i="1"/>
  <c r="H1052" i="1" s="1"/>
  <c r="D1051" i="1"/>
  <c r="C1051" i="1"/>
  <c r="H1051" i="1" s="1"/>
  <c r="D1050" i="1"/>
  <c r="C1050" i="1"/>
  <c r="H1050" i="1" s="1"/>
  <c r="D1049" i="1"/>
  <c r="C1049" i="1"/>
  <c r="H1049" i="1" s="1"/>
  <c r="D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C623" i="1"/>
  <c r="D622" i="1"/>
  <c r="C622" i="1"/>
  <c r="H622" i="1" s="1"/>
  <c r="D621" i="1"/>
  <c r="C621" i="1"/>
  <c r="H621" i="1" s="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C472" i="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C460" i="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C421" i="1"/>
  <c r="D420" i="1"/>
  <c r="C420" i="1"/>
  <c r="H420" i="1" s="1"/>
  <c r="D419" i="1"/>
  <c r="C419" i="1"/>
  <c r="H419" i="1" s="1"/>
  <c r="D418" i="1"/>
  <c r="C418" i="1"/>
  <c r="H418" i="1" s="1"/>
  <c r="D417" i="1"/>
  <c r="C417" i="1"/>
  <c r="H417" i="1" s="1"/>
  <c r="D416" i="1"/>
  <c r="C416" i="1"/>
  <c r="H416" i="1" s="1"/>
  <c r="D413" i="1"/>
  <c r="C413" i="1"/>
  <c r="H413" i="1" s="1"/>
  <c r="D412" i="1"/>
  <c r="C412" i="1"/>
  <c r="H412" i="1" s="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C392"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C198" i="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C67" i="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B294" i="9" l="1"/>
  <c r="E303" i="9"/>
  <c r="B303" i="9" s="1"/>
  <c r="B217" i="9"/>
  <c r="B286" i="9"/>
  <c r="E301" i="9"/>
  <c r="B301" i="9" s="1"/>
  <c r="F215" i="9"/>
  <c r="B215" i="9" s="1"/>
  <c r="E287" i="9"/>
  <c r="B287" i="9" s="1"/>
  <c r="E293" i="9"/>
  <c r="B293" i="9" s="1"/>
  <c r="I31" i="3"/>
  <c r="D1469" i="1"/>
  <c r="B238" i="9"/>
  <c r="H308" i="9"/>
  <c r="E176" i="5"/>
  <c r="D1154" i="1"/>
  <c r="D990" i="1"/>
  <c r="E7" i="5"/>
  <c r="D523" i="1"/>
  <c r="I25" i="3"/>
  <c r="D1329" i="1"/>
  <c r="D192" i="1"/>
  <c r="E151" i="4"/>
  <c r="E298" i="4"/>
  <c r="D294" i="1"/>
  <c r="B239" i="9"/>
  <c r="H311" i="9"/>
  <c r="D1183" i="1"/>
  <c r="D1215" i="1"/>
  <c r="E237" i="5"/>
  <c r="C1437" i="1"/>
  <c r="D5" i="7"/>
  <c r="D1437" i="1"/>
  <c r="E5" i="7"/>
  <c r="D415" i="1"/>
  <c r="D43" i="8"/>
  <c r="C1524" i="1"/>
  <c r="H1524" i="1" s="1"/>
  <c r="B262" i="9"/>
  <c r="F82" i="4"/>
  <c r="C78" i="1"/>
  <c r="H78" i="1" s="1"/>
  <c r="D346" i="1"/>
  <c r="E350" i="4"/>
  <c r="B223" i="9"/>
  <c r="D1408" i="1"/>
  <c r="I27" i="3"/>
  <c r="C985" i="1"/>
  <c r="H20" i="3"/>
  <c r="E68" i="5"/>
  <c r="D1047" i="1"/>
  <c r="B255" i="9"/>
  <c r="E141" i="6"/>
  <c r="D236" i="1"/>
  <c r="G236" i="1" s="1"/>
  <c r="J1442" i="1"/>
  <c r="J1450" i="1"/>
  <c r="J1458" i="1"/>
  <c r="J1466" i="1"/>
  <c r="J1474" i="1"/>
  <c r="F112" i="4"/>
  <c r="F125" i="4"/>
  <c r="D163" i="4"/>
  <c r="D114" i="6"/>
  <c r="I24" i="3"/>
  <c r="D593" i="4"/>
  <c r="C523" i="1"/>
  <c r="H523" i="1" s="1"/>
  <c r="C611" i="1"/>
  <c r="H611" i="1" s="1"/>
  <c r="D411" i="1"/>
  <c r="H411" i="1" s="1"/>
  <c r="D50" i="4"/>
  <c r="D311" i="4"/>
  <c r="F238" i="5"/>
  <c r="D35" i="6"/>
  <c r="D89" i="6"/>
  <c r="H460" i="1"/>
  <c r="H484" i="1"/>
  <c r="H1195" i="1"/>
  <c r="H1203" i="1"/>
  <c r="H1211" i="1"/>
  <c r="H1219" i="1"/>
  <c r="H1227" i="1"/>
  <c r="H1235" i="1"/>
  <c r="H1243" i="1"/>
  <c r="H1251" i="1"/>
  <c r="H1259" i="1"/>
  <c r="H1267" i="1"/>
  <c r="H1275" i="1"/>
  <c r="H1283" i="1"/>
  <c r="H1291" i="1"/>
  <c r="H1307" i="1"/>
  <c r="H1315" i="1"/>
  <c r="H1323" i="1"/>
  <c r="H1331" i="1"/>
  <c r="H1339" i="1"/>
  <c r="H1347" i="1"/>
  <c r="H1355" i="1"/>
  <c r="H1363" i="1"/>
  <c r="H1371" i="1"/>
  <c r="H1379" i="1"/>
  <c r="H1387" i="1"/>
  <c r="H1395" i="1"/>
  <c r="H1403" i="1"/>
  <c r="H1411" i="1"/>
  <c r="H1419" i="1"/>
  <c r="H1427" i="1"/>
  <c r="D299" i="4"/>
  <c r="D87" i="5"/>
  <c r="H198" i="1"/>
  <c r="D198" i="1"/>
  <c r="D392" i="1"/>
  <c r="H392" i="1" s="1"/>
  <c r="D484" i="1"/>
  <c r="D1299" i="1"/>
  <c r="D363" i="4"/>
  <c r="D459" i="4"/>
  <c r="H79" i="1"/>
  <c r="H421" i="1"/>
  <c r="C549" i="1"/>
  <c r="H549" i="1" s="1"/>
  <c r="H597" i="1"/>
  <c r="H1428" i="1"/>
  <c r="D351" i="4"/>
  <c r="G290" i="9"/>
  <c r="E290" i="9" s="1"/>
  <c r="B290" i="9" s="1"/>
  <c r="D118" i="5"/>
  <c r="C94" i="1"/>
  <c r="H94" i="1" s="1"/>
  <c r="H55" i="1"/>
  <c r="D79" i="1"/>
  <c r="D421" i="1"/>
  <c r="D597" i="1"/>
  <c r="D1236" i="1"/>
  <c r="H1236" i="1" s="1"/>
  <c r="J1445" i="1"/>
  <c r="H1453" i="1"/>
  <c r="H1461" i="1"/>
  <c r="C1469" i="1"/>
  <c r="H1469" i="1" s="1"/>
  <c r="J1477" i="1"/>
  <c r="F65" i="4"/>
  <c r="F77" i="4"/>
  <c r="D196" i="4"/>
  <c r="D151" i="4" s="1"/>
  <c r="F259" i="4"/>
  <c r="D421" i="4"/>
  <c r="D472" i="4"/>
  <c r="D484" i="4"/>
  <c r="H290" i="9"/>
  <c r="C224" i="1"/>
  <c r="H224" i="1" s="1"/>
  <c r="C1157" i="1"/>
  <c r="H1157" i="1" s="1"/>
  <c r="E472" i="4"/>
  <c r="D466" i="1" s="1"/>
  <c r="C574" i="1"/>
  <c r="H574" i="1" s="1"/>
  <c r="H1438" i="1"/>
  <c r="J1446" i="1"/>
  <c r="H1454" i="1"/>
  <c r="J1462" i="1"/>
  <c r="H1470" i="1"/>
  <c r="J1478" i="1"/>
  <c r="D106" i="4"/>
  <c r="F169" i="4"/>
  <c r="D625" i="4"/>
  <c r="F52" i="5"/>
  <c r="D78" i="5"/>
  <c r="D134" i="5"/>
  <c r="H623" i="1"/>
  <c r="H990" i="1"/>
  <c r="H1030" i="1"/>
  <c r="H1038" i="1"/>
  <c r="H1054" i="1"/>
  <c r="H1062" i="1"/>
  <c r="H1070" i="1"/>
  <c r="H1078" i="1"/>
  <c r="H1086" i="1"/>
  <c r="H1094" i="1"/>
  <c r="H1102" i="1"/>
  <c r="H1110" i="1"/>
  <c r="H1118" i="1"/>
  <c r="H1126" i="1"/>
  <c r="H1134" i="1"/>
  <c r="H1142" i="1"/>
  <c r="H1150" i="1"/>
  <c r="H1158" i="1"/>
  <c r="H1166" i="1"/>
  <c r="H1174" i="1"/>
  <c r="H1182" i="1"/>
  <c r="H1190" i="1"/>
  <c r="H1198" i="1"/>
  <c r="H1206" i="1"/>
  <c r="H1230" i="1"/>
  <c r="H1238" i="1"/>
  <c r="H1246" i="1"/>
  <c r="H1254" i="1"/>
  <c r="H1262" i="1"/>
  <c r="H1270" i="1"/>
  <c r="H1278" i="1"/>
  <c r="H1286" i="1"/>
  <c r="H1294" i="1"/>
  <c r="H1302" i="1"/>
  <c r="H1310" i="1"/>
  <c r="H1318" i="1"/>
  <c r="H1326" i="1"/>
  <c r="H1334" i="1"/>
  <c r="H1342" i="1"/>
  <c r="H1350" i="1"/>
  <c r="H1358" i="1"/>
  <c r="H1366" i="1"/>
  <c r="H1374" i="1"/>
  <c r="H1382" i="1"/>
  <c r="H1390" i="1"/>
  <c r="H1398" i="1"/>
  <c r="H1406" i="1"/>
  <c r="H1414" i="1"/>
  <c r="H1422" i="1"/>
  <c r="H1430" i="1"/>
  <c r="D224" i="4"/>
  <c r="E625" i="4"/>
  <c r="D619" i="1" s="1"/>
  <c r="F12" i="5"/>
  <c r="C249" i="1"/>
  <c r="H249" i="1" s="1"/>
  <c r="H1215" i="1"/>
  <c r="D263" i="4"/>
  <c r="D515" i="4"/>
  <c r="D177" i="5"/>
  <c r="H472" i="1"/>
  <c r="D1223" i="1"/>
  <c r="H1223" i="1" s="1"/>
  <c r="D396" i="4"/>
  <c r="D245" i="5"/>
  <c r="B275" i="9"/>
  <c r="H67" i="1"/>
  <c r="C449" i="1"/>
  <c r="H449" i="1" s="1"/>
  <c r="C1048" i="1"/>
  <c r="H1048" i="1" s="1"/>
  <c r="C1104" i="1"/>
  <c r="H1104" i="1" s="1"/>
  <c r="C1184" i="1"/>
  <c r="H1184" i="1" s="1"/>
  <c r="H1416" i="1"/>
  <c r="H1424" i="1"/>
  <c r="H1432" i="1"/>
  <c r="E6" i="4"/>
  <c r="F188" i="4"/>
  <c r="D215" i="4"/>
  <c r="D252" i="4"/>
  <c r="D567" i="4"/>
  <c r="D69" i="5"/>
  <c r="D206" i="5"/>
  <c r="C275" i="1"/>
  <c r="H275" i="1" s="1"/>
  <c r="J1441" i="1"/>
  <c r="J1449" i="1"/>
  <c r="J1457" i="1"/>
  <c r="J1465" i="1"/>
  <c r="J1473" i="1"/>
  <c r="D7" i="4"/>
  <c r="F83" i="4"/>
  <c r="D124" i="4"/>
  <c r="D643" i="4"/>
  <c r="E143" i="9"/>
  <c r="B143" i="9" s="1"/>
  <c r="F246" i="5"/>
  <c r="F259" i="5"/>
  <c r="D5" i="6"/>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7" i="1"/>
  <c r="G238" i="1"/>
  <c r="G239" i="1"/>
  <c r="G240" i="1"/>
  <c r="G241" i="1"/>
  <c r="G242" i="1"/>
  <c r="G243" i="1"/>
  <c r="G244" i="1"/>
  <c r="G245" i="1"/>
  <c r="G246" i="1"/>
  <c r="G247"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416" i="4"/>
  <c r="F417" i="4"/>
  <c r="F603" i="4"/>
  <c r="F88" i="5"/>
  <c r="F149" i="5"/>
  <c r="F177" i="5"/>
  <c r="F190" i="5"/>
  <c r="F206" i="5"/>
  <c r="F5" i="6"/>
  <c r="D141" i="6"/>
  <c r="D42" i="8"/>
  <c r="H19" i="9" s="1"/>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D289" i="4" l="1"/>
  <c r="C147" i="1"/>
  <c r="H17" i="3"/>
  <c r="F151" i="4"/>
  <c r="E407" i="4"/>
  <c r="D402" i="1" s="1"/>
  <c r="D293" i="1"/>
  <c r="E289" i="4"/>
  <c r="D147" i="1"/>
  <c r="I17" i="3"/>
  <c r="I35" i="3"/>
  <c r="C1518" i="1"/>
  <c r="E420" i="4"/>
  <c r="F224" i="4"/>
  <c r="C220" i="1"/>
  <c r="F459" i="4"/>
  <c r="C453" i="1"/>
  <c r="D1046" i="1"/>
  <c r="I21" i="3"/>
  <c r="F363" i="4"/>
  <c r="C358" i="1"/>
  <c r="F593" i="4"/>
  <c r="C587" i="1"/>
  <c r="H236" i="1"/>
  <c r="D1436" i="1"/>
  <c r="I29" i="3"/>
  <c r="E528" i="4"/>
  <c r="F50" i="4"/>
  <c r="C46" i="1"/>
  <c r="G549" i="1"/>
  <c r="G311" i="9"/>
  <c r="E311" i="9" s="1"/>
  <c r="B311" i="9" s="1"/>
  <c r="C1183" i="1"/>
  <c r="F134" i="5"/>
  <c r="C1112" i="1"/>
  <c r="F114" i="6"/>
  <c r="C1408" i="1"/>
  <c r="H27" i="3"/>
  <c r="H985" i="1"/>
  <c r="E6" i="5"/>
  <c r="I20" i="3"/>
  <c r="D985" i="1"/>
  <c r="G985" i="1" s="1"/>
  <c r="C1299" i="1"/>
  <c r="H24" i="3"/>
  <c r="F69" i="5"/>
  <c r="D68" i="5"/>
  <c r="C1047" i="1"/>
  <c r="F245" i="5"/>
  <c r="C1222" i="1"/>
  <c r="F78" i="5"/>
  <c r="C1056" i="1"/>
  <c r="F484" i="4"/>
  <c r="C478" i="1"/>
  <c r="F163" i="4"/>
  <c r="C159" i="1"/>
  <c r="F7" i="5"/>
  <c r="G316" i="9"/>
  <c r="E316" i="9" s="1"/>
  <c r="C1436" i="1"/>
  <c r="H29" i="3"/>
  <c r="G1469" i="1"/>
  <c r="F567" i="4"/>
  <c r="C561" i="1"/>
  <c r="F396" i="4"/>
  <c r="C391" i="1"/>
  <c r="F472" i="4"/>
  <c r="C466" i="1"/>
  <c r="H1437" i="1"/>
  <c r="F213" i="9"/>
  <c r="B213" i="9" s="1"/>
  <c r="G1524" i="1"/>
  <c r="D528" i="4"/>
  <c r="F625" i="4"/>
  <c r="C619" i="1"/>
  <c r="F421" i="4"/>
  <c r="C415" i="1"/>
  <c r="D420" i="4"/>
  <c r="I23" i="3"/>
  <c r="D1214" i="1"/>
  <c r="I22" i="3"/>
  <c r="E175" i="5"/>
  <c r="D1152" i="1" s="1"/>
  <c r="D1153" i="1"/>
  <c r="F252" i="4"/>
  <c r="C248" i="1"/>
  <c r="F118" i="5"/>
  <c r="C1096" i="1"/>
  <c r="F311" i="4"/>
  <c r="C306" i="1"/>
  <c r="F643" i="4"/>
  <c r="C637" i="1"/>
  <c r="F215" i="4"/>
  <c r="C211" i="1"/>
  <c r="G308" i="9"/>
  <c r="E308" i="9" s="1"/>
  <c r="B308" i="9" s="1"/>
  <c r="D176" i="5"/>
  <c r="C1154" i="1"/>
  <c r="F106" i="4"/>
  <c r="C102" i="1"/>
  <c r="F196" i="4"/>
  <c r="C192" i="1"/>
  <c r="F87" i="5"/>
  <c r="C1065" i="1"/>
  <c r="E408" i="4"/>
  <c r="D403" i="1" s="1"/>
  <c r="D345" i="1"/>
  <c r="G249" i="1"/>
  <c r="F124" i="4"/>
  <c r="C120" i="1"/>
  <c r="F515" i="4"/>
  <c r="C509" i="1"/>
  <c r="F351" i="4"/>
  <c r="C346" i="1"/>
  <c r="D350" i="4"/>
  <c r="F299" i="4"/>
  <c r="C294" i="1"/>
  <c r="D298" i="4"/>
  <c r="F89" i="6"/>
  <c r="C1383" i="1"/>
  <c r="D1435" i="1"/>
  <c r="I28" i="3"/>
  <c r="D2" i="1"/>
  <c r="I16" i="3"/>
  <c r="F263" i="4"/>
  <c r="C259" i="1"/>
  <c r="F35" i="6"/>
  <c r="C1329" i="1"/>
  <c r="H25" i="3"/>
  <c r="E412" i="4"/>
  <c r="D407" i="1" s="1"/>
  <c r="F7" i="4"/>
  <c r="C3" i="1"/>
  <c r="D6" i="4"/>
  <c r="D237" i="5"/>
  <c r="F644" i="4"/>
  <c r="C638" i="1"/>
  <c r="G638" i="1" s="1"/>
  <c r="K1451" i="9"/>
  <c r="G314" i="9"/>
  <c r="E314" i="9" s="1"/>
  <c r="B314" i="9" s="1"/>
  <c r="I34" i="3"/>
  <c r="C1517" i="1"/>
  <c r="G313" i="9"/>
  <c r="E313" i="9" s="1"/>
  <c r="F141" i="6"/>
  <c r="H28" i="3"/>
  <c r="C1435" i="1"/>
  <c r="G318" i="9"/>
  <c r="E318" i="9" s="1"/>
  <c r="B21" i="9"/>
  <c r="E639" i="4"/>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92" i="1" l="1"/>
  <c r="G192" i="1"/>
  <c r="H1222" i="1"/>
  <c r="G1222" i="1"/>
  <c r="H1183" i="1"/>
  <c r="G1183" i="1"/>
  <c r="H220" i="1"/>
  <c r="G220" i="1"/>
  <c r="H1383" i="1"/>
  <c r="G1383" i="1"/>
  <c r="H1047" i="1"/>
  <c r="G1047" i="1"/>
  <c r="H46" i="1"/>
  <c r="G46" i="1"/>
  <c r="E635" i="4"/>
  <c r="D629" i="1" s="1"/>
  <c r="D414" i="1"/>
  <c r="H466" i="1"/>
  <c r="G466" i="1"/>
  <c r="H1154" i="1"/>
  <c r="G1154" i="1"/>
  <c r="H1518" i="1"/>
  <c r="G1518" i="1"/>
  <c r="F68" i="5"/>
  <c r="C1046" i="1"/>
  <c r="H21" i="3"/>
  <c r="D6" i="5"/>
  <c r="H346" i="1"/>
  <c r="G346" i="1"/>
  <c r="F176" i="5"/>
  <c r="H22" i="3"/>
  <c r="D175" i="5"/>
  <c r="C1153" i="1"/>
  <c r="E636" i="4"/>
  <c r="D630" i="1" s="1"/>
  <c r="D522" i="1"/>
  <c r="D407" i="4"/>
  <c r="C293" i="1"/>
  <c r="F298" i="4"/>
  <c r="H294" i="1"/>
  <c r="G294" i="1"/>
  <c r="D635" i="4"/>
  <c r="C414" i="1"/>
  <c r="F420" i="4"/>
  <c r="H1299" i="1"/>
  <c r="G1299" i="1"/>
  <c r="H391" i="1"/>
  <c r="G391" i="1"/>
  <c r="H1329" i="1"/>
  <c r="G1329" i="1"/>
  <c r="H509" i="1"/>
  <c r="G509" i="1"/>
  <c r="H211" i="1"/>
  <c r="G211" i="1"/>
  <c r="H415" i="1"/>
  <c r="G415" i="1"/>
  <c r="H1436" i="1"/>
  <c r="G1436" i="1"/>
  <c r="H102" i="1"/>
  <c r="G102" i="1"/>
  <c r="E315" i="9"/>
  <c r="I10" i="3" s="1"/>
  <c r="B316" i="9"/>
  <c r="D285" i="1"/>
  <c r="E290" i="4"/>
  <c r="D286" i="1" s="1"/>
  <c r="E413" i="4"/>
  <c r="E291" i="4"/>
  <c r="D287" i="1" s="1"/>
  <c r="F237" i="5"/>
  <c r="H23" i="3"/>
  <c r="C1214" i="1"/>
  <c r="H120" i="1"/>
  <c r="G120" i="1"/>
  <c r="H637" i="1"/>
  <c r="G637" i="1"/>
  <c r="H619" i="1"/>
  <c r="G619" i="1"/>
  <c r="H278" i="9"/>
  <c r="D984" i="1"/>
  <c r="H587" i="1"/>
  <c r="G587" i="1"/>
  <c r="H248" i="1"/>
  <c r="G248" i="1"/>
  <c r="H306" i="1"/>
  <c r="G306" i="1"/>
  <c r="D636" i="4"/>
  <c r="C522" i="1"/>
  <c r="F528" i="4"/>
  <c r="H358" i="1"/>
  <c r="G358" i="1"/>
  <c r="H478" i="1"/>
  <c r="G478" i="1"/>
  <c r="H1408" i="1"/>
  <c r="G1408" i="1"/>
  <c r="H453" i="1"/>
  <c r="G453" i="1"/>
  <c r="C2" i="1"/>
  <c r="H16" i="3"/>
  <c r="F6" i="4"/>
  <c r="D412" i="4"/>
  <c r="D290" i="4"/>
  <c r="H3" i="1"/>
  <c r="G3" i="1"/>
  <c r="D408" i="4"/>
  <c r="C345" i="1"/>
  <c r="F350" i="4"/>
  <c r="H259" i="1"/>
  <c r="G259" i="1"/>
  <c r="H159" i="1"/>
  <c r="G159" i="1"/>
  <c r="H1096" i="1"/>
  <c r="G1096" i="1"/>
  <c r="H147" i="1"/>
  <c r="G147" i="1"/>
  <c r="H561" i="1"/>
  <c r="G561" i="1"/>
  <c r="H1065" i="1"/>
  <c r="G1065" i="1"/>
  <c r="H1056" i="1"/>
  <c r="G1056" i="1"/>
  <c r="H1112" i="1"/>
  <c r="G1112" i="1"/>
  <c r="C285" i="1"/>
  <c r="D291" i="4"/>
  <c r="D413" i="4"/>
  <c r="F289" i="4"/>
  <c r="H638" i="1"/>
  <c r="D633" i="1"/>
  <c r="B318" i="9"/>
  <c r="E317" i="9"/>
  <c r="H1435" i="1"/>
  <c r="G1435" i="1"/>
  <c r="H9" i="3"/>
  <c r="B313" i="9"/>
  <c r="E312" i="9"/>
  <c r="H1517" i="1"/>
  <c r="G1517" i="1"/>
  <c r="H11" i="3"/>
  <c r="E414" i="4" l="1"/>
  <c r="D409" i="1" s="1"/>
  <c r="E415" i="4"/>
  <c r="D410" i="1" s="1"/>
  <c r="E640" i="4"/>
  <c r="D408" i="1"/>
  <c r="F175" i="5"/>
  <c r="C1152" i="1"/>
  <c r="C984" i="1"/>
  <c r="G285" i="9"/>
  <c r="E285" i="9" s="1"/>
  <c r="B285" i="9" s="1"/>
  <c r="G278" i="9"/>
  <c r="E278" i="9" s="1"/>
  <c r="F6" i="5"/>
  <c r="D639" i="4"/>
  <c r="F412" i="4"/>
  <c r="D414" i="4"/>
  <c r="C407" i="1"/>
  <c r="G2" i="1"/>
  <c r="H2" i="1"/>
  <c r="H414" i="1"/>
  <c r="G414" i="1"/>
  <c r="C287" i="1"/>
  <c r="F291" i="4"/>
  <c r="F635" i="4"/>
  <c r="C629" i="1"/>
  <c r="H1046" i="1"/>
  <c r="G1046" i="1"/>
  <c r="H293" i="1"/>
  <c r="G293" i="1"/>
  <c r="H1153" i="1"/>
  <c r="G1153" i="1"/>
  <c r="D640" i="4"/>
  <c r="F413" i="4"/>
  <c r="C408" i="1"/>
  <c r="D415" i="4"/>
  <c r="H285" i="1"/>
  <c r="G285" i="1"/>
  <c r="H522" i="1"/>
  <c r="G522" i="1"/>
  <c r="H1214" i="1"/>
  <c r="G1214" i="1"/>
  <c r="F407" i="4"/>
  <c r="C402" i="1"/>
  <c r="F408" i="4"/>
  <c r="C403" i="1"/>
  <c r="F636" i="4"/>
  <c r="C630" i="1"/>
  <c r="H345" i="1"/>
  <c r="G345" i="1"/>
  <c r="F290" i="4"/>
  <c r="C286" i="1"/>
  <c r="N3" i="9"/>
  <c r="I11" i="3"/>
  <c r="K3" i="9"/>
  <c r="I9" i="3"/>
  <c r="C409" i="1" l="1"/>
  <c r="F414" i="4"/>
  <c r="H403" i="1"/>
  <c r="G403" i="1"/>
  <c r="B278" i="9"/>
  <c r="E277" i="9"/>
  <c r="G407" i="1"/>
  <c r="H407" i="1"/>
  <c r="H8" i="3"/>
  <c r="M3" i="9" s="1"/>
  <c r="G984" i="1"/>
  <c r="H984" i="1"/>
  <c r="H408" i="1"/>
  <c r="G408" i="1"/>
  <c r="H629" i="1"/>
  <c r="G629" i="1"/>
  <c r="H1152" i="1"/>
  <c r="G1152" i="1"/>
  <c r="C410" i="1"/>
  <c r="F415" i="4"/>
  <c r="H286" i="1"/>
  <c r="G286" i="1"/>
  <c r="F639" i="4"/>
  <c r="C633" i="1"/>
  <c r="D641" i="4"/>
  <c r="G287" i="1"/>
  <c r="H287" i="1"/>
  <c r="D634" i="1"/>
  <c r="E641" i="4"/>
  <c r="E642" i="4"/>
  <c r="D642" i="4"/>
  <c r="C634" i="1"/>
  <c r="F640" i="4"/>
  <c r="H630" i="1"/>
  <c r="G630" i="1"/>
  <c r="H402" i="1"/>
  <c r="G402" i="1"/>
  <c r="G634" i="1" l="1"/>
  <c r="H634" i="1"/>
  <c r="E646" i="4"/>
  <c r="D636" i="1"/>
  <c r="G633" i="1"/>
  <c r="H633" i="1"/>
  <c r="E645" i="4"/>
  <c r="D635" i="1"/>
  <c r="C636" i="1"/>
  <c r="D646" i="4"/>
  <c r="F642" i="4"/>
  <c r="I8" i="3"/>
  <c r="G410" i="1"/>
  <c r="H410" i="1"/>
  <c r="D645" i="4"/>
  <c r="F641" i="4"/>
  <c r="C635" i="1"/>
  <c r="G276" i="9"/>
  <c r="E276" i="9" s="1"/>
  <c r="B276" i="9" s="1"/>
  <c r="H409" i="1"/>
  <c r="G409" i="1"/>
  <c r="F645" i="4" l="1"/>
  <c r="C639" i="1"/>
  <c r="H18" i="3"/>
  <c r="H19" i="3"/>
  <c r="F646" i="4"/>
  <c r="C640" i="1"/>
  <c r="H636" i="1"/>
  <c r="G636" i="1"/>
  <c r="I18" i="3"/>
  <c r="D639" i="1"/>
  <c r="I19" i="3"/>
  <c r="D640" i="1"/>
  <c r="H7" i="3" s="1"/>
  <c r="J3" i="9" s="1"/>
  <c r="M272" i="9" s="1"/>
  <c r="G635" i="1"/>
  <c r="H635" i="1"/>
  <c r="I12" i="9" l="1"/>
  <c r="I7" i="9"/>
  <c r="G274" i="9"/>
  <c r="J11" i="9"/>
  <c r="H274" i="9"/>
  <c r="K11" i="9"/>
  <c r="K5" i="9"/>
  <c r="G17" i="9"/>
  <c r="K6" i="9"/>
  <c r="I6" i="9"/>
  <c r="J5" i="9"/>
  <c r="K12" i="9"/>
  <c r="E12" i="9" s="1"/>
  <c r="B12" i="9" s="1"/>
  <c r="J6" i="9"/>
  <c r="E6" i="9" s="1"/>
  <c r="B6" i="9" s="1"/>
  <c r="I5" i="9"/>
  <c r="E5" i="9" s="1"/>
  <c r="H16" i="9"/>
  <c r="G16" i="9"/>
  <c r="E16" i="9" s="1"/>
  <c r="M15" i="9"/>
  <c r="J12" i="9"/>
  <c r="K10" i="9"/>
  <c r="J10" i="9"/>
  <c r="E10" i="9" s="1"/>
  <c r="B10" i="9" s="1"/>
  <c r="J9" i="9"/>
  <c r="I9" i="9"/>
  <c r="K8" i="9"/>
  <c r="L16" i="9"/>
  <c r="M16" i="9"/>
  <c r="K9" i="9"/>
  <c r="H17" i="9"/>
  <c r="L15" i="9"/>
  <c r="F15" i="9" s="1"/>
  <c r="I17" i="9"/>
  <c r="H640" i="1"/>
  <c r="G640" i="1"/>
  <c r="H15" i="9"/>
  <c r="J17" i="9"/>
  <c r="G15" i="9"/>
  <c r="G18" i="9"/>
  <c r="K13" i="9"/>
  <c r="H18" i="9"/>
  <c r="K7" i="9"/>
  <c r="L272" i="9"/>
  <c r="F272" i="9" s="1"/>
  <c r="B272" i="9" s="1"/>
  <c r="H639" i="1"/>
  <c r="G639" i="1"/>
  <c r="I11" i="9"/>
  <c r="E11" i="9" s="1"/>
  <c r="B11" i="9" s="1"/>
  <c r="J8" i="9"/>
  <c r="I8" i="9"/>
  <c r="E8" i="9" s="1"/>
  <c r="B8" i="9" s="1"/>
  <c r="J13" i="9"/>
  <c r="I13" i="9"/>
  <c r="E13" i="9" s="1"/>
  <c r="B13" i="9" s="1"/>
  <c r="J7" i="9"/>
  <c r="E7" i="9" s="1"/>
  <c r="B7" i="9" s="1"/>
  <c r="E9" i="9" l="1"/>
  <c r="B9" i="9" s="1"/>
  <c r="E15" i="9"/>
  <c r="F20" i="9"/>
  <c r="F16" i="9"/>
  <c r="B16" i="9" s="1"/>
  <c r="E17" i="9"/>
  <c r="B17" i="9" s="1"/>
  <c r="E274" i="9"/>
  <c r="E18" i="9"/>
  <c r="B18" i="9" s="1"/>
  <c r="B5" i="9"/>
  <c r="E4" i="9"/>
  <c r="B15" i="9"/>
  <c r="E14" i="9"/>
  <c r="B274" i="9" l="1"/>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<sst xmlns="http://schemas.openxmlformats.org/spreadsheetml/2006/main" count="4374" uniqueCount="3426">
  <si>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</si>
  <si>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</si>
  <si>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</si>
  <si>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</si>
  <si>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</si>
  <si>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</si>
  <si>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</si>
  <si>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</si>
  <si>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</si>
  <si>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</si>
  <si>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</si>
  <si>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</si>
  <si>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</si>
  <si>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</si>
  <si>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</si>
  <si>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</si>
  <si>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</si>
  <si>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</si>
  <si>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</si>
  <si>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</si>
  <si>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</si>
  <si>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</si>
  <si>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</si>
  <si>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</si>
  <si>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</si>
  <si>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</si>
  <si>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</si>
  <si>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</si>
  <si>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</si>
  <si>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</si>
  <si>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</si>
  <si>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</si>
  <si>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</si>
  <si>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</si>
  <si>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</si>
  <si>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</si>
  <si>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</si>
  <si>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</si>
  <si>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</si>
  <si>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</si>
  <si>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</si>
  <si>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</si>
  <si>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</si>
  <si>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</si>
  <si>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</si>
  <si>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</si>
  <si>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</si>
  <si>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</si>
  <si>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15325 - Osnovna škola kralja Tomislava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</si>
  <si>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</si>
  <si>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</si>
  <si>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</si>
  <si>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</si>
  <si>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</si>
  <si>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</si>
  <si>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</si>
  <si>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</si>
  <si>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</si>
  <si>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</si>
  <si>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</si>
  <si>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</si>
  <si>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</si>
  <si>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</si>
  <si>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</si>
  <si>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</si>
  <si>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</si>
  <si>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</si>
  <si>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</si>
  <si>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</si>
  <si>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</si>
  <si>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</si>
  <si>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</si>
  <si>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</si>
  <si>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</si>
  <si>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</si>
  <si>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</si>
  <si>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</si>
  <si>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</si>
  <si>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</si>
  <si>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</si>
  <si>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</si>
  <si>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</si>
  <si>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</si>
  <si>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</si>
  <si>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</si>
  <si>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</si>
  <si>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</si>
  <si>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</si>
  <si>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</si>
  <si>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</si>
  <si>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</si>
  <si>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</si>
  <si>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</si>
  <si>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</si>
  <si>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</si>
  <si>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</si>
  <si>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</si>
  <si>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</si>
  <si>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</si>
  <si>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</si>
  <si>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</si>
  <si>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</si>
  <si>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</si>
  <si>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</si>
  <si>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</si>
  <si>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</si>
  <si>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</si>
  <si>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</si>
  <si>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</si>
  <si>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</si>
  <si>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</si>
  <si>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</si>
  <si>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</si>
  <si>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</si>
  <si>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</si>
  <si>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</si>
  <si>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</si>
  <si>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</si>
  <si>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</si>
  <si>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</si>
  <si>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</si>
  <si>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</si>
  <si>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</si>
  <si>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</si>
  <si>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</si>
  <si>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</si>
  <si>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</si>
  <si>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</si>
  <si>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</si>
  <si>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</si>
  <si>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</si>
  <si>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</si>
  <si>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</si>
  <si>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</si>
  <si>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</si>
  <si>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</si>
  <si>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</si>
  <si>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</si>
  <si>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</si>
  <si>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</si>
  <si>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</si>
  <si>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</si>
  <si>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</si>
  <si>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</si>
  <si>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</si>
  <si>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</si>
  <si>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</si>
  <si>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</si>
  <si>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</si>
  <si>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</si>
  <si>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</si>
  <si>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</si>
  <si>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</si>
  <si>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</si>
  <si>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</si>
  <si>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</si>
  <si>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</si>
  <si>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</si>
  <si>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</si>
  <si>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</si>
  <si>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</si>
  <si>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</si>
  <si>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</si>
  <si>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</si>
  <si>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</si>
  <si>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</si>
  <si>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</si>
  <si>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</si>
  <si>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</si>
  <si>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</si>
  <si>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</si>
  <si>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</si>
  <si>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</si>
  <si>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</si>
  <si>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</si>
  <si>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</si>
  <si>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</si>
  <si>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</si>
  <si>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</si>
  <si>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</si>
  <si>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</si>
  <si>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</si>
  <si>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</si>
  <si>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</si>
  <si>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</si>
  <si>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</si>
  <si>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</si>
  <si>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</si>
  <si>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</si>
  <si>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</si>
  <si>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</si>
  <si>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</si>
  <si>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</si>
  <si>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</si>
  <si>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</si>
  <si>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</si>
  <si>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</si>
  <si>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</si>
  <si>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</si>
  <si>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</si>
  <si>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</si>
  <si>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</si>
  <si>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</si>
  <si>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</si>
  <si>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</si>
  <si>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</si>
  <si>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</si>
  <si>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</si>
  <si>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</si>
  <si>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</si>
  <si>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</si>
  <si>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</si>
  <si>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</si>
  <si>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</si>
  <si>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</si>
  <si>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</si>
  <si>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</si>
  <si>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</si>
  <si>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</si>
  <si>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</si>
  <si>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</si>
  <si>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</si>
  <si>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</si>
  <si>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</si>
  <si>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</si>
  <si>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</si>
  <si>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</si>
  <si>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</si>
  <si>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</si>
  <si>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</si>
  <si>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</si>
  <si>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</si>
  <si>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</si>
  <si>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</si>
  <si>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</si>
  <si>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</si>
  <si>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</si>
  <si>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</si>
  <si>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</si>
  <si>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</si>
  <si>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</si>
  <si>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</si>
  <si>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</si>
  <si>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</si>
  <si>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</si>
  <si>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</si>
  <si>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</si>
  <si>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</si>
  <si>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</si>
  <si>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</si>
  <si>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</si>
  <si>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</si>
  <si>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</si>
  <si>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</si>
  <si>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</si>
  <si>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</si>
  <si>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</si>
  <si>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</si>
  <si>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</si>
  <si>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</si>
  <si>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</si>
  <si>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</si>
  <si>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</si>
  <si>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</si>
  <si>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</si>
  <si>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</si>
  <si>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</si>
  <si>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</si>
  <si>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</si>
  <si>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</si>
  <si>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</si>
  <si>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</si>
  <si>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</si>
  <si>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</si>
  <si>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</si>
  <si>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</si>
  <si>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</si>
  <si>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</si>
  <si>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</si>
  <si>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</si>
  <si>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</si>
  <si>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</si>
  <si>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</si>
  <si>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</si>
  <si>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</si>
  <si>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</si>
  <si>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</si>
  <si>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</si>
  <si>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</si>
  <si>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</si>
  <si>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</si>
  <si>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</si>
  <si>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</si>
  <si>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</si>
  <si>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</si>
  <si>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</si>
  <si>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</si>
  <si>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</si>
  <si>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</si>
  <si>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</si>
  <si>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</si>
  <si>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</si>
  <si>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</si>
  <si>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</si>
  <si>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</si>
  <si>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</si>
  <si>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</si>
  <si>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</si>
  <si>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</si>
  <si>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</si>
  <si>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</si>
  <si>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</si>
  <si>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</si>
  <si>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</si>
  <si>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</si>
  <si>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</si>
  <si>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</si>
  <si>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</si>
  <si>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</si>
  <si>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</si>
  <si>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</si>
  <si>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</si>
  <si>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</si>
  <si>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</si>
  <si>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</si>
  <si>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</si>
  <si>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</si>
  <si>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</si>
  <si>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</si>
  <si>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</si>
  <si>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</si>
  <si>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</si>
  <si>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</si>
  <si>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</si>
  <si>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</si>
  <si>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</si>
  <si>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</si>
  <si>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</si>
  <si>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</si>
  <si>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</si>
  <si>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</si>
  <si>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</si>
  <si>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</si>
  <si>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</si>
  <si>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</si>
  <si>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</si>
  <si>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</si>
  <si>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</si>
  <si>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</si>
  <si>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</si>
  <si>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</si>
  <si>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</si>
  <si>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</si>
  <si>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</si>
  <si>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</si>
  <si>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</si>
  <si>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</si>
  <si>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</si>
  <si>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</si>
  <si>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</si>
  <si>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</si>
  <si>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</si>
  <si>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</si>
  <si>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</si>
  <si>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</si>
  <si>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</si>
  <si>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</si>
  <si>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</si>
  <si>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</si>
  <si>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</si>
  <si>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</si>
  <si>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</si>
  <si>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</si>
  <si>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</si>
  <si>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</si>
  <si>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</si>
  <si>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</si>
  <si>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</si>
  <si>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</si>
  <si>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</si>
  <si>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</si>
  <si>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</si>
  <si>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</si>
  <si>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</si>
  <si>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</si>
  <si>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</si>
  <si>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</si>
  <si>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</si>
  <si>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</si>
  <si>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</si>
  <si>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</si>
  <si>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</si>
  <si>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</si>
  <si>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</si>
  <si>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</si>
  <si>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</si>
  <si>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</si>
  <si>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</si>
  <si>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</si>
  <si>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</si>
  <si>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</si>
  <si>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</si>
  <si>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</si>
  <si>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</si>
  <si>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</si>
  <si>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</si>
  <si>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</si>
  <si>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</si>
  <si>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</si>
  <si>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</si>
  <si>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</si>
  <si>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</si>
  <si>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</si>
  <si>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</si>
  <si>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</si>
  <si>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</si>
  <si>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</si>
  <si>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</si>
  <si>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</si>
  <si>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</si>
  <si>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</si>
  <si>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</si>
  <si>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</si>
  <si>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</si>
  <si>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</si>
  <si>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</si>
  <si>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</si>
  <si>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</si>
  <si>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</si>
  <si>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</si>
  <si>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</si>
  <si>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</si>
  <si>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</si>
  <si>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</si>
  <si>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</si>
  <si>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</si>
  <si>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</si>
  <si>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</si>
  <si>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</si>
  <si>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</si>
  <si>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</si>
  <si>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</si>
  <si>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</si>
  <si>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</si>
  <si>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</si>
  <si>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</si>
  <si>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</si>
  <si>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</si>
  <si>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</si>
  <si>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</si>
  <si>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</si>
  <si>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</si>
  <si>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</si>
  <si>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</si>
  <si>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</si>
  <si>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</si>
  <si>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</si>
  <si>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</si>
  <si>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</si>
  <si>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</si>
  <si>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</si>
  <si>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</si>
  <si>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</si>
  <si>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</si>
  <si>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</si>
  <si>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</si>
  <si>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</si>
  <si>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</si>
  <si>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</si>
  <si>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</si>
  <si>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</si>
  <si>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</si>
  <si>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</si>
  <si>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</si>
  <si>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</si>
  <si>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</si>
  <si>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</si>
  <si>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</si>
  <si>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</si>
  <si>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</si>
  <si>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</si>
  <si>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</si>
  <si>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</si>
  <si>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</si>
  <si>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</si>
  <si>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</si>
  <si>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</si>
  <si>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</si>
  <si>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</si>
  <si>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</si>
  <si>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</si>
  <si>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</si>
  <si>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</si>
  <si>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</si>
  <si>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</si>
  <si>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</si>
  <si>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</si>
  <si>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</si>
  <si>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</si>
  <si>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</si>
  <si>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</si>
  <si>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</si>
  <si>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</si>
  <si>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</si>
  <si>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</si>
  <si>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</si>
  <si>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</si>
  <si>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</si>
  <si>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</si>
  <si>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</si>
  <si>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</si>
  <si>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</si>
  <si>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</si>
  <si>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</si>
  <si>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</si>
  <si>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</si>
  <si>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</si>
  <si>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</si>
  <si>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</si>
  <si>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</si>
  <si>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</si>
  <si>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</si>
  <si>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</si>
  <si>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</si>
  <si>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</si>
  <si>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</si>
  <si>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</si>
  <si>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</si>
  <si>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</si>
  <si>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</si>
  <si>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</si>
  <si>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</si>
  <si>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</si>
  <si>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</si>
  <si>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</si>
  <si>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</si>
  <si>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</si>
  <si>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</si>
  <si>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</si>
  <si>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</si>
  <si>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</si>
  <si>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</si>
  <si>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</si>
  <si>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</si>
  <si>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</si>
  <si>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</si>
  <si>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</si>
  <si>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</si>
  <si>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</si>
  <si>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</si>
  <si>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</si>
  <si>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</si>
  <si>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</si>
  <si>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</si>
  <si>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</si>
  <si>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</si>
  <si>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</si>
  <si>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</si>
  <si>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</si>
  <si>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</si>
  <si>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</si>
  <si>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</si>
  <si>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</si>
  <si>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</si>
  <si>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</si>
  <si>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</si>
  <si>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</si>
  <si>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</si>
  <si>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</si>
  <si>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</si>
  <si>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</si>
  <si>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</si>
  <si>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</si>
  <si>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</si>
  <si>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</si>
  <si>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</si>
  <si>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</si>
  <si>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</si>
  <si>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</si>
  <si>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</si>
  <si>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</si>
  <si>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</si>
  <si>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</si>
  <si>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</si>
  <si>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</si>
  <si>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</si>
  <si>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</si>
  <si>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</si>
  <si>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</si>
  <si>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</si>
  <si>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</si>
  <si>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</si>
  <si>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</si>
  <si>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</si>
  <si>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</si>
  <si>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</si>
  <si>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</si>
  <si>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</si>
  <si>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</si>
  <si>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</si>
  <si>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</si>
  <si>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</si>
  <si>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</si>
  <si>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</si>
  <si>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</si>
  <si>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</si>
  <si>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</si>
  <si>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</si>
  <si>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</si>
  <si>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</si>
  <si>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</si>
  <si>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</si>
  <si>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</si>
  <si>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</si>
  <si>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</si>
  <si>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</si>
  <si>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</si>
  <si>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</si>
  <si>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</si>
  <si>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</si>
  <si>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</si>
  <si>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</si>
  <si>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</si>
  <si>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</si>
  <si>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</si>
  <si>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</si>
  <si>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</si>
  <si>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</si>
  <si>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</si>
  <si>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</si>
  <si>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</si>
  <si>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</si>
  <si>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</si>
  <si>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</si>
  <si>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</si>
  <si>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</si>
  <si>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</si>
  <si>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</si>
  <si>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</si>
  <si>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</si>
  <si>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</si>
  <si>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</si>
  <si>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</si>
  <si>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</si>
  <si>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</si>
  <si>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</si>
  <si>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</si>
  <si>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</si>
  <si>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</si>
  <si>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</si>
  <si>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</si>
  <si>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</si>
  <si>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</si>
  <si>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</si>
  <si>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</si>
  <si>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</si>
  <si>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</si>
  <si>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</si>
  <si>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</si>
  <si>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</si>
  <si>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</si>
  <si>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</si>
  <si>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</si>
  <si>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</si>
  <si>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</si>
  <si>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</si>
  <si>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</si>
  <si>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</si>
  <si>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</si>
  <si>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</si>
  <si>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</si>
  <si>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</si>
  <si>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</si>
  <si>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</si>
  <si>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</si>
  <si>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</si>
  <si>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</si>
  <si>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</si>
  <si>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</si>
  <si>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</si>
  <si>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</si>
  <si>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</si>
  <si>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</si>
  <si>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</si>
  <si>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</si>
  <si>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</si>
  <si>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</si>
  <si>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</si>
  <si>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</si>
  <si>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</si>
  <si>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</si>
  <si>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</si>
  <si>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</si>
  <si>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</si>
  <si>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</si>
  <si>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</si>
  <si>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</si>
  <si>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</si>
  <si>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</si>
  <si>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</si>
  <si>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</si>
  <si>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</si>
  <si>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</si>
  <si>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</si>
  <si>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</si>
  <si>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</si>
  <si>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</si>
  <si>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</si>
  <si>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</si>
  <si>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</si>
  <si>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</si>
  <si>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</si>
  <si>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</si>
  <si>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</si>
  <si>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</si>
  <si>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</si>
  <si>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</si>
  <si>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</si>
  <si>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</si>
  <si>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</si>
  <si>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</si>
  <si>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</si>
  <si>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</si>
  <si>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</si>
  <si>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</si>
  <si>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</si>
  <si>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</si>
  <si>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</si>
  <si>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</si>
  <si>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</si>
  <si>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</si>
  <si>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</si>
  <si>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</si>
  <si>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</si>
  <si>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</si>
  <si>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</si>
  <si>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</si>
  <si>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</si>
  <si>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</si>
  <si>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</si>
  <si>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</si>
  <si>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</si>
  <si>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</si>
  <si>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</si>
  <si>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</si>
  <si>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</si>
  <si>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</si>
  <si>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</si>
  <si>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</si>
  <si>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</si>
  <si>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</si>
  <si>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</si>
  <si>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</si>
  <si>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</si>
  <si>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</si>
  <si>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</si>
  <si>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</si>
  <si>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</si>
  <si>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</si>
  <si>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</si>
  <si>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</si>
  <si>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</si>
  <si>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</si>
  <si>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</si>
  <si>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</si>
  <si>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</si>
  <si>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</si>
  <si>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</si>
  <si>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</si>
  <si>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</si>
  <si>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</si>
  <si>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</si>
  <si>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</si>
  <si>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</si>
  <si>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</si>
  <si>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</si>
  <si>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</si>
  <si>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</si>
  <si>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</si>
  <si>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</si>
  <si>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</si>
  <si>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</si>
  <si>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</si>
  <si>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</si>
  <si>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</si>
  <si>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</si>
  <si>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</si>
  <si>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</si>
  <si>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</si>
  <si>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</si>
  <si>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</si>
  <si>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</si>
  <si>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</si>
  <si>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</si>
  <si>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</si>
  <si>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</si>
  <si>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</si>
  <si>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</si>
  <si>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</si>
  <si>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</si>
  <si>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</si>
  <si>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</si>
  <si>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</si>
  <si>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</si>
  <si>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</si>
  <si>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</si>
  <si>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</si>
  <si>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</si>
  <si>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</si>
  <si>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</si>
  <si>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</si>
  <si>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</si>
  <si>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</si>
  <si>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</si>
  <si>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</si>
  <si>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</si>
  <si>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</si>
  <si>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</si>
  <si>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</si>
  <si>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</si>
  <si>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</si>
  <si>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</si>
  <si>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</si>
  <si>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</si>
  <si>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</si>
  <si>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</si>
  <si>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</si>
  <si>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</si>
  <si>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</si>
  <si>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</si>
  <si>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</si>
  <si>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</si>
  <si>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</si>
  <si>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</si>
  <si>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</si>
  <si>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</si>
  <si>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</si>
  <si>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</si>
  <si>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</si>
  <si>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</si>
  <si>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</si>
  <si>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</si>
  <si>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</si>
  <si>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</si>
  <si>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</si>
  <si>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</si>
  <si>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</si>
  <si>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</si>
  <si>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</si>
  <si>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</si>
  <si>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</si>
  <si>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</si>
  <si>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</si>
  <si>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</si>
  <si>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</si>
  <si>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</si>
  <si>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</si>
  <si>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</si>
  <si>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</si>
  <si>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</si>
  <si>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</si>
  <si>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</si>
  <si>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</si>
  <si>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</si>
  <si>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</si>
  <si>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</si>
  <si>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</si>
  <si>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</si>
  <si>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</si>
  <si>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</si>
  <si>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</si>
  <si>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</si>
  <si>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</si>
  <si>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</si>
  <si>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</si>
  <si>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</si>
  <si>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</si>
  <si>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</si>
  <si>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</si>
  <si>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</si>
  <si>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</si>
  <si>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</si>
  <si>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</si>
  <si>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</si>
  <si>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</si>
  <si>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</si>
  <si>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</si>
  <si>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</si>
  <si>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</si>
  <si>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</si>
  <si>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</si>
  <si>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</si>
  <si>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</si>
  <si>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</si>
  <si>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</si>
  <si>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</si>
  <si>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</si>
  <si>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</si>
  <si>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</si>
  <si>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</si>
  <si>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</si>
  <si>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</si>
  <si>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</si>
  <si>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</si>
  <si>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</si>
  <si>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</si>
  <si>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</si>
  <si>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</si>
  <si>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</si>
  <si>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</si>
  <si>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</si>
  <si>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</si>
  <si>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</si>
  <si>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</si>
  <si>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</si>
  <si>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</si>
  <si>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</si>
  <si>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</si>
  <si>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</si>
  <si>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</si>
  <si>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</si>
  <si>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</si>
  <si>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</si>
  <si>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</si>
  <si>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</si>
  <si>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</si>
  <si>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</si>
  <si>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</si>
  <si>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</si>
  <si>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</si>
  <si>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</si>
  <si>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</si>
  <si>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</si>
  <si>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</si>
  <si>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</si>
  <si>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</si>
  <si>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</si>
  <si>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</si>
  <si>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</si>
  <si>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</si>
  <si>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</si>
  <si>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</si>
  <si>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</si>
  <si>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</si>
  <si>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</si>
  <si>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</si>
  <si>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</si>
  <si>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</si>
  <si>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</si>
  <si>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</si>
  <si>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</si>
  <si>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</si>
  <si>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</si>
  <si>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</si>
  <si>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</si>
  <si>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</si>
  <si>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</si>
  <si>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</si>
  <si>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</si>
  <si>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</si>
  <si>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</si>
  <si>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</si>
  <si>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</si>
  <si>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</si>
  <si>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</si>
  <si>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</si>
  <si>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</si>
  <si>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</si>
  <si>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</si>
  <si>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</si>
  <si>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</si>
  <si>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</si>
  <si>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</si>
  <si>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</si>
  <si>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</si>
  <si>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</si>
  <si>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</si>
  <si>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</si>
  <si>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</si>
  <si>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</si>
  <si>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</si>
  <si>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</si>
  <si>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</si>
  <si>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</si>
  <si>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</si>
  <si>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</si>
  <si>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</si>
  <si>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</si>
  <si>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</si>
  <si>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</si>
  <si>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</si>
  <si>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</si>
  <si>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</si>
  <si>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</si>
  <si>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</si>
  <si>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</si>
  <si>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</si>
  <si>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</si>
  <si>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</si>
  <si>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</si>
  <si>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</si>
  <si>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</si>
  <si>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</si>
  <si>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</si>
  <si>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</si>
  <si>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</si>
  <si>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</si>
  <si>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</si>
  <si>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</si>
  <si>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</si>
  <si>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</si>
  <si>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</si>
  <si>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</si>
  <si>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</si>
  <si>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</si>
  <si>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</si>
  <si>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</si>
  <si>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</si>
  <si>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</si>
  <si>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</si>
  <si>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</si>
  <si>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</si>
  <si>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</si>
  <si>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</si>
  <si>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</si>
  <si>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</si>
  <si>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</si>
  <si>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</si>
  <si>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</si>
  <si>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</si>
  <si>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</si>
  <si>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</si>
  <si>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</si>
  <si>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</si>
  <si>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</si>
  <si>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</si>
  <si>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</si>
  <si>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</si>
  <si>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</si>
  <si>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</si>
  <si>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</si>
  <si>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</si>
  <si>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</si>
  <si>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</si>
  <si>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</si>
  <si>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</si>
  <si>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</si>
  <si>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</si>
  <si>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</si>
  <si>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</si>
  <si>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</si>
  <si>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</si>
  <si>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</si>
  <si>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</si>
  <si>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</si>
  <si>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</si>
  <si>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</si>
  <si>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</si>
  <si>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</si>
  <si>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</si>
  <si>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</si>
  <si>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</si>
  <si>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</si>
  <si>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</si>
  <si>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</si>
  <si>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</si>
  <si>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</si>
  <si>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</si>
  <si>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</si>
  <si>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</si>
  <si>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</si>
  <si>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</si>
  <si>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</si>
  <si>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</si>
  <si>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</si>
  <si>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</si>
  <si>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</si>
  <si>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</si>
  <si>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</si>
  <si>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</si>
  <si>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</si>
  <si>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</si>
  <si>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</si>
  <si>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</si>
  <si>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</si>
  <si>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</si>
  <si>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</si>
  <si>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</si>
  <si>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</si>
  <si>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</si>
  <si>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</si>
  <si>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</si>
  <si>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</si>
  <si>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</si>
  <si>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</si>
  <si>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</si>
  <si>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</si>
  <si>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</si>
  <si>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</si>
  <si>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</si>
  <si>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</si>
  <si>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</si>
  <si>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</si>
  <si>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</si>
  <si>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</si>
  <si>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</si>
  <si>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</si>
  <si>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</si>
  <si>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</si>
  <si>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</si>
  <si>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</si>
  <si>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</si>
  <si>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</si>
  <si>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</si>
  <si>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</si>
  <si>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</si>
  <si>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</si>
  <si>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</si>
  <si>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</si>
  <si>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</si>
  <si>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</si>
  <si>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</si>
  <si>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</si>
  <si>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</si>
  <si>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</si>
  <si>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</si>
  <si>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</si>
  <si>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</si>
  <si>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</si>
  <si>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</si>
  <si>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</si>
  <si>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</si>
  <si>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</si>
  <si>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</si>
  <si>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</si>
  <si>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</si>
  <si>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</si>
  <si>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</si>
  <si>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</si>
  <si>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</si>
  <si>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</si>
  <si>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</si>
  <si>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</si>
  <si>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</si>
  <si>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</si>
  <si>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</si>
  <si>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</si>
  <si>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</si>
  <si>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</si>
  <si>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</si>
  <si>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</si>
  <si>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</si>
  <si>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</si>
  <si>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</si>
  <si>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</si>
  <si>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</si>
  <si>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</si>
  <si>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</si>
  <si>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</si>
  <si>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</si>
  <si>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</si>
  <si>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</si>
  <si>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</si>
  <si>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</si>
  <si>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</si>
  <si>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</si>
  <si>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</si>
  <si>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</si>
  <si>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</si>
  <si>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</si>
  <si>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</si>
  <si>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</si>
  <si>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</si>
  <si>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</si>
  <si>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</si>
  <si>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</si>
  <si>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</si>
  <si>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</si>
  <si>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</si>
  <si>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</si>
  <si>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</si>
  <si>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</si>
  <si>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</si>
  <si>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</si>
  <si>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</si>
  <si>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</si>
  <si>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</si>
  <si>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</si>
  <si>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</si>
  <si>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</si>
  <si>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</si>
  <si>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</si>
  <si>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</si>
  <si>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</si>
  <si>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</si>
  <si>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</si>
  <si>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</si>
  <si>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</si>
  <si>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</si>
  <si>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</si>
  <si>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</si>
  <si>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</si>
  <si>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</si>
  <si>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</si>
  <si>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</si>
  <si>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</si>
  <si>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</si>
  <si>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</si>
  <si>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</si>
  <si>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</si>
  <si>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</si>
  <si>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</si>
  <si>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</si>
  <si>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</si>
  <si>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</si>
  <si>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</si>
  <si>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</si>
  <si>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</si>
  <si>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</si>
  <si>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</si>
  <si>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</si>
  <si>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</si>
  <si>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</si>
  <si>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</si>
  <si>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</si>
  <si>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</si>
  <si>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</si>
  <si>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</si>
  <si>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</si>
  <si>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</si>
  <si>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</si>
  <si>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</si>
  <si>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</si>
  <si>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</si>
  <si>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</si>
  <si>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</si>
  <si>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</si>
  <si>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</si>
  <si>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</si>
  <si>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</si>
  <si>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</si>
  <si>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</si>
  <si>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</si>
  <si>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</si>
  <si>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</si>
  <si>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</si>
  <si>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</si>
  <si>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</si>
  <si>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</si>
  <si>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</si>
  <si>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</si>
  <si>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</si>
  <si>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</si>
  <si>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</si>
  <si>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</si>
  <si>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</si>
  <si>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</si>
  <si>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</si>
  <si>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</si>
  <si>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</si>
  <si>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</si>
  <si>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</si>
  <si>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</si>
  <si>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</si>
  <si>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</si>
  <si>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</si>
  <si>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</si>
  <si>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</si>
  <si>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</si>
  <si>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</si>
  <si>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</si>
  <si>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</si>
  <si>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</si>
  <si>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</si>
  <si>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</si>
  <si>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</si>
  <si>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</si>
  <si>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</si>
  <si>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</si>
  <si>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</si>
  <si>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</si>
  <si>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</si>
  <si>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</si>
  <si>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</si>
  <si>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</si>
  <si>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</si>
  <si>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</si>
  <si>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</si>
  <si>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</si>
  <si>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</si>
  <si>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</si>
  <si>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</si>
  <si>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</si>
  <si>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</si>
  <si>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</si>
  <si>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</si>
  <si>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</si>
  <si>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</si>
  <si>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</si>
  <si>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</si>
  <si>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</si>
  <si>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</si>
  <si>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</si>
  <si>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</si>
  <si>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</si>
  <si>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</si>
  <si>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</si>
  <si>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</si>
  <si>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</si>
  <si>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</si>
  <si>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</si>
  <si>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</si>
  <si>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</si>
  <si>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</si>
  <si>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</si>
  <si>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</si>
  <si>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</si>
  <si>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</si>
  <si>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</si>
  <si>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</si>
  <si>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</si>
  <si>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</si>
  <si>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</si>
  <si>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</si>
  <si>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</si>
  <si>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</si>
  <si>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</si>
  <si>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</si>
  <si>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</si>
  <si>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</si>
  <si>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</si>
  <si>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</si>
  <si>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</si>
  <si>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</si>
  <si>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</si>
  <si>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</si>
  <si>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</si>
  <si>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</si>
  <si>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</si>
  <si>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</si>
  <si>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</si>
  <si>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</si>
  <si>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</si>
  <si>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</si>
  <si>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</si>
  <si>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</si>
  <si>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</si>
  <si>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</si>
  <si>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</si>
  <si>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</si>
  <si>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</si>
  <si>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</si>
  <si>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</si>
  <si>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</si>
  <si>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</si>
  <si>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</si>
  <si>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</si>
  <si>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</si>
  <si>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</si>
  <si>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</si>
  <si>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</si>
  <si>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</si>
  <si>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</si>
  <si>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</si>
  <si>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</si>
  <si>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</si>
  <si>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</si>
  <si>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</si>
  <si>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</si>
  <si>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</si>
  <si>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</si>
  <si>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</si>
  <si>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</si>
  <si>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</si>
  <si>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</si>
  <si>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</si>
  <si>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</si>
  <si>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</si>
  <si>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</si>
  <si>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</si>
  <si>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</si>
  <si>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</si>
  <si>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</si>
  <si>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</si>
  <si>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</si>
  <si>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</si>
  <si>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</si>
  <si>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</si>
  <si>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</si>
  <si>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</si>
  <si>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</si>
  <si>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</si>
  <si>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</si>
  <si>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</si>
  <si>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</si>
  <si>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</si>
  <si>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</si>
  <si>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</si>
  <si>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</si>
  <si>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</si>
  <si>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</si>
  <si>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</si>
  <si>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</si>
  <si>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</si>
  <si>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</si>
  <si>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</si>
  <si>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</si>
  <si>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</si>
  <si>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</si>
  <si>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</si>
  <si>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</si>
  <si>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</si>
  <si>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</si>
  <si>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</si>
  <si>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</si>
  <si>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</si>
  <si>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</si>
  <si>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</si>
  <si>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</si>
  <si>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</si>
  <si>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</si>
  <si>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</si>
  <si>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</si>
  <si>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</si>
  <si>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</si>
  <si>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</si>
  <si>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</si>
  <si>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</si>
  <si>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</si>
  <si>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</si>
  <si>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</si>
  <si>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</si>
  <si>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</si>
  <si>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</si>
  <si>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</si>
  <si>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</si>
  <si>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</si>
  <si>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</si>
  <si>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</si>
  <si>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</si>
  <si>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</si>
  <si>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</si>
  <si>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</si>
  <si>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</si>
  <si>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</si>
  <si>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</si>
  <si>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</si>
  <si>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</si>
  <si>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</si>
  <si>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</si>
  <si>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</si>
  <si>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</si>
  <si>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</si>
  <si>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</si>
  <si>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</si>
  <si>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</si>
  <si>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</si>
  <si>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</si>
  <si>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</si>
  <si>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</si>
  <si>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</si>
  <si>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</si>
  <si>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</si>
  <si>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</si>
  <si>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</si>
  <si>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</si>
  <si>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</si>
  <si>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</si>
  <si>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</si>
  <si>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</si>
  <si>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</si>
  <si>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</si>
  <si>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</si>
  <si>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</si>
  <si>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</si>
  <si>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</si>
  <si>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</si>
  <si>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</si>
  <si>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</si>
  <si>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</si>
  <si>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</si>
  <si>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</si>
  <si>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</si>
  <si>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</si>
  <si>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</si>
  <si>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</si>
  <si>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</si>
  <si>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</si>
  <si>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</si>
  <si>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</si>
  <si>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</si>
  <si>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</si>
  <si>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</si>
  <si>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</si>
  <si>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</si>
  <si>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</si>
  <si>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</si>
  <si>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</si>
  <si>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</si>
  <si>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</si>
  <si>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</si>
  <si>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</si>
  <si>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</si>
  <si>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</si>
  <si>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</si>
  <si>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</si>
  <si>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</si>
  <si>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</si>
  <si>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</si>
  <si>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</si>
  <si>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</si>
  <si>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</si>
  <si>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</si>
  <si>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</si>
  <si>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</si>
  <si>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</si>
  <si>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</si>
  <si>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</si>
  <si>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</si>
  <si>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</si>
  <si>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</si>
  <si>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</si>
  <si>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</si>
  <si>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</si>
  <si>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</si>
  <si>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</si>
  <si>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</si>
  <si>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</si>
  <si>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</si>
  <si>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</si>
  <si>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</si>
  <si>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</si>
  <si>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</si>
  <si>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</si>
  <si>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</si>
  <si>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</si>
  <si>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</si>
  <si>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</si>
  <si>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</si>
  <si>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</si>
  <si>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</si>
  <si>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</si>
  <si>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</si>
  <si>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</si>
  <si>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</si>
  <si>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</si>
  <si>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</si>
  <si>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</si>
  <si>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</si>
  <si>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</si>
  <si>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</si>
  <si>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</si>
  <si>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</si>
  <si>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</si>
  <si>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</si>
  <si>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</si>
  <si>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</si>
  <si>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</si>
  <si>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</si>
  <si>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</si>
  <si>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</si>
  <si>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</si>
  <si>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</si>
  <si>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</si>
  <si>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</si>
  <si>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</si>
  <si>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</si>
  <si>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</si>
  <si>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</si>
  <si>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</si>
  <si>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</si>
  <si>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</si>
  <si>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</si>
  <si>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</si>
  <si>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</si>
  <si>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</si>
  <si>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</si>
  <si>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</si>
  <si>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</si>
  <si>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</si>
  <si>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</si>
  <si>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</si>
  <si>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</si>
  <si>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</si>
  <si>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</si>
  <si>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</si>
  <si>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</si>
  <si>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</si>
  <si>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</si>
  <si>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</si>
  <si>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</si>
  <si>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</si>
  <si>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</si>
  <si>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</si>
  <si>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</si>
  <si>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</si>
  <si>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</si>
  <si>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</si>
  <si>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</si>
  <si>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</si>
  <si>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</si>
  <si>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</si>
  <si>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</si>
  <si>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</si>
  <si>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</si>
  <si>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</si>
  <si>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</si>
  <si>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</si>
  <si>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</si>
  <si>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</si>
  <si>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</si>
  <si>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</si>
  <si>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</si>
  <si>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</si>
  <si>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</si>
  <si>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</si>
  <si>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</si>
  <si>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</si>
  <si>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</si>
  <si>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</si>
  <si>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</si>
  <si>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</si>
  <si>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</si>
  <si>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</si>
  <si>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</si>
  <si>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</si>
  <si>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</si>
  <si>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</si>
  <si>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</si>
  <si>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</si>
  <si>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</si>
  <si>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</si>
  <si>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</si>
  <si>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</si>
  <si>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</si>
  <si>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</si>
  <si>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</si>
  <si>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</si>
  <si>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</si>
  <si>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</si>
  <si>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</si>
  <si>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</si>
  <si>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</si>
  <si>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</si>
  <si>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</si>
  <si>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</si>
  <si>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</si>
  <si>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</si>
  <si>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</si>
  <si>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</si>
  <si>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</si>
  <si>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</si>
  <si>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</si>
  <si>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</si>
  <si>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</si>
  <si>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</si>
  <si>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</si>
  <si>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</si>
  <si>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</si>
  <si>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</si>
  <si>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</si>
  <si>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</si>
  <si>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</si>
  <si>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</si>
  <si>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</si>
  <si>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</si>
  <si>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</si>
  <si>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</si>
  <si>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</si>
  <si>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</si>
  <si>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</si>
  <si>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</si>
  <si>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</si>
  <si>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</si>
  <si>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</si>
  <si>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</si>
  <si>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</si>
  <si>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</si>
  <si>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</si>
  <si>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</si>
  <si>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</si>
  <si>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</si>
  <si>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</si>
  <si>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</si>
  <si>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</si>
  <si>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</si>
  <si>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</si>
  <si>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</si>
  <si>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</si>
  <si>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</si>
  <si>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</si>
  <si>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</si>
  <si>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</si>
  <si>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</si>
  <si>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</si>
  <si>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</si>
  <si>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</si>
  <si>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</si>
  <si>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</si>
  <si>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</si>
  <si>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</si>
  <si>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</si>
  <si>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</si>
  <si>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</si>
  <si>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</si>
  <si>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</si>
  <si>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</si>
  <si>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</si>
  <si>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</si>
  <si>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</si>
  <si>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</si>
  <si>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</si>
  <si>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</si>
  <si>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</si>
  <si>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</si>
  <si>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</si>
  <si>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</si>
  <si>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</si>
  <si>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</si>
  <si>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</si>
  <si>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</si>
  <si>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</si>
  <si>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</si>
  <si>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</si>
  <si>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</si>
  <si>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</si>
  <si>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</si>
  <si>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</si>
  <si>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</si>
  <si>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</si>
  <si>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</si>
  <si>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</si>
  <si>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</si>
  <si>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</si>
  <si>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</si>
  <si>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</si>
  <si>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</si>
  <si>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</si>
  <si>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</si>
  <si>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</si>
  <si>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</si>
  <si>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</si>
  <si>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</si>
  <si>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</si>
  <si>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</si>
  <si>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</si>
  <si>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</si>
  <si>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</si>
  <si>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</si>
  <si>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</si>
  <si>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</si>
  <si>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</si>
  <si>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</si>
  <si>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</si>
  <si>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</si>
  <si>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</si>
  <si>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</si>
  <si>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</si>
  <si>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</si>
  <si>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</si>
  <si>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</si>
  <si>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</si>
  <si>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</si>
  <si>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</si>
  <si>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</si>
  <si>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</si>
  <si>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</si>
  <si>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</si>
  <si>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</si>
  <si>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</si>
  <si>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</si>
  <si>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</si>
  <si>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</si>
  <si>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</si>
  <si>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</si>
  <si>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</si>
  <si>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</si>
  <si>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</si>
  <si>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</si>
  <si>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</si>
  <si>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</si>
  <si>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</si>
  <si>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</si>
  <si>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</si>
  <si>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</si>
  <si>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</si>
  <si>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</si>
  <si>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</si>
  <si>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</si>
  <si>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</si>
  <si>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</si>
  <si>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</si>
  <si>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</si>
  <si>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</si>
  <si>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</si>
  <si>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</si>
  <si>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</si>
  <si>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</si>
  <si>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</si>
  <si>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</si>
  <si>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</si>
  <si>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</si>
  <si>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</si>
  <si>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</si>
  <si>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</si>
  <si>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</si>
  <si>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</si>
  <si>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</si>
  <si>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</si>
  <si>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</si>
  <si>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</si>
  <si>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</si>
  <si>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</si>
  <si>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</si>
  <si>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</si>
  <si>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</si>
  <si>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</si>
  <si>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</si>
  <si>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</si>
  <si>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</si>
  <si>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</si>
  <si>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</si>
  <si>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</si>
  <si>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</si>
  <si>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</si>
  <si>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</si>
  <si>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</si>
  <si>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</si>
  <si>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</si>
  <si>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</si>
  <si>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</si>
  <si>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</si>
  <si>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</si>
  <si>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</si>
  <si>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</si>
  <si>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</si>
  <si>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</si>
  <si>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</si>
  <si>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</si>
  <si>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</si>
  <si>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</si>
  <si>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</si>
  <si>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</si>
  <si>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</si>
  <si>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</si>
  <si>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</si>
  <si>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</si>
  <si>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</si>
  <si>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</si>
  <si>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</si>
  <si>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</si>
  <si>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</si>
  <si>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</si>
  <si>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</si>
  <si>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</si>
  <si>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</si>
  <si>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</si>
  <si>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</si>
  <si>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</si>
  <si>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</si>
  <si>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</si>
  <si>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</si>
  <si>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</si>
  <si>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</si>
  <si>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</si>
  <si>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</si>
  <si>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</si>
  <si>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</si>
  <si>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</si>
  <si>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</si>
  <si>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</si>
  <si>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</si>
  <si>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</si>
  <si>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</si>
  <si>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</si>
  <si>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</si>
  <si>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</si>
  <si>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</si>
  <si>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</si>
  <si>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</si>
  <si>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</si>
  <si>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</si>
  <si>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</si>
  <si>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</si>
  <si>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</si>
  <si>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</si>
  <si>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</si>
  <si>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</si>
  <si>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</si>
  <si>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</si>
  <si>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</si>
  <si>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</si>
  <si>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</si>
  <si>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</si>
  <si>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</si>
  <si>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</si>
  <si>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</si>
  <si>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</si>
  <si>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</si>
  <si>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</si>
  <si>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</si>
  <si>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</si>
  <si>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</si>
  <si>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</si>
  <si>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</si>
  <si>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</si>
  <si>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</si>
  <si>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</si>
  <si>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</si>
  <si>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</si>
  <si>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</si>
  <si>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</si>
  <si>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</si>
  <si>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</si>
  <si>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</si>
  <si>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</si>
  <si>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</si>
  <si>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</si>
  <si>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</si>
  <si>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</si>
  <si>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</si>
  <si>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</si>
  <si>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</si>
  <si>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</si>
  <si>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</si>
  <si>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</si>
  <si>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</si>
  <si>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</si>
  <si>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</si>
  <si>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</si>
  <si>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</si>
  <si>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</si>
  <si>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</si>
  <si>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</si>
  <si>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</si>
  <si>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</si>
  <si>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</si>
  <si>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</si>
  <si>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</si>
  <si>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</si>
  <si>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</si>
  <si>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</si>
  <si>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</si>
  <si>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</si>
  <si>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</si>
  <si>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</si>
  <si>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</si>
  <si>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</si>
  <si>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</si>
  <si>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</si>
  <si>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</si>
  <si>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</si>
  <si>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</si>
  <si>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</si>
  <si>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</si>
  <si>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</si>
  <si>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</si>
  <si>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</si>
  <si>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</si>
  <si>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</si>
  <si>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</si>
  <si>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</si>
  <si>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</si>
  <si>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</si>
  <si>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</si>
  <si>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</si>
  <si>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</si>
  <si>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</si>
  <si>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</si>
  <si>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</si>
  <si>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</si>
  <si>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</si>
  <si>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</si>
  <si>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</si>
  <si>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</si>
  <si>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</si>
  <si>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</si>
  <si>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</si>
  <si>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</si>
  <si>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</si>
  <si>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</si>
  <si>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</si>
  <si>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</si>
  <si>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</si>
  <si>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</si>
  <si>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</si>
  <si>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</si>
  <si>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</si>
  <si>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</si>
  <si>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</si>
  <si>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</si>
  <si>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</si>
  <si>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</si>
  <si>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</si>
  <si>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</si>
  <si>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</si>
  <si>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</si>
  <si>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</si>
  <si>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</si>
  <si>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</si>
  <si>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</si>
  <si>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</si>
  <si>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</si>
  <si>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</si>
  <si>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</si>
  <si>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</si>
  <si>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</si>
  <si>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</si>
  <si>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</si>
  <si>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</si>
  <si>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</si>
  <si>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</si>
  <si>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</si>
  <si>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</si>
  <si>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</si>
  <si>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</si>
  <si>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</si>
  <si>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</si>
  <si>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</si>
  <si>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</si>
  <si>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</si>
  <si>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</si>
  <si>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</si>
  <si>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</si>
  <si>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</si>
  <si>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</si>
  <si>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</si>
  <si>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</si>
  <si>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</si>
  <si>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</si>
  <si>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</si>
  <si>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</si>
  <si>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</si>
  <si>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</si>
  <si>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</si>
  <si>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</si>
  <si>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</si>
  <si>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</si>
  <si>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</si>
  <si>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</si>
  <si>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</si>
  <si>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</si>
  <si>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</si>
  <si>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</si>
  <si>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</si>
  <si>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</si>
  <si>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</si>
  <si>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</si>
  <si>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</si>
  <si>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</si>
  <si>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</si>
  <si>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</si>
  <si>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</si>
  <si>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</si>
  <si>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</si>
  <si>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</si>
  <si>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</si>
  <si>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</si>
  <si>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</si>
  <si>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</si>
  <si>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</si>
  <si>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</si>
  <si>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</si>
  <si>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</si>
  <si>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</si>
  <si>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</si>
  <si>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</si>
  <si>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</si>
  <si>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</si>
  <si>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</si>
  <si>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</si>
  <si>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</si>
  <si>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</si>
  <si>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</si>
  <si>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</si>
  <si>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</si>
  <si>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</si>
  <si>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</si>
  <si>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</si>
  <si>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</si>
  <si>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</si>
  <si>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</si>
  <si>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</si>
  <si>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</si>
  <si>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</si>
  <si>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</si>
  <si>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</si>
  <si>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</si>
  <si>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</si>
  <si>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</si>
  <si>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</si>
  <si>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</si>
  <si>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</si>
  <si>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</si>
  <si>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</si>
  <si>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</si>
  <si>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</si>
  <si>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</si>
  <si>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</si>
  <si>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</si>
  <si>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</si>
  <si>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</si>
  <si>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</si>
  <si>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</si>
  <si>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</si>
  <si>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</si>
  <si>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</si>
  <si>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</si>
  <si>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</si>
  <si>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</si>
  <si>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</si>
  <si>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</si>
  <si>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</si>
  <si>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</si>
  <si>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</si>
  <si>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</si>
  <si>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</si>
  <si>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</si>
  <si>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</si>
  <si>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</si>
  <si>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</si>
  <si>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</si>
  <si>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</si>
  <si>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</si>
  <si>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</si>
  <si>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</si>
  <si>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</si>
  <si>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</si>
  <si>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</si>
  <si>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</si>
  <si>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</si>
  <si>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</si>
  <si>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</si>
  <si>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</si>
  <si>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</si>
  <si>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</si>
  <si>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</si>
  <si>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</si>
  <si>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</si>
  <si>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</si>
  <si>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</si>
  <si>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</si>
  <si>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</si>
  <si>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</si>
  <si>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</si>
  <si>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</si>
  <si>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</si>
  <si>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</si>
  <si>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</si>
  <si>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</si>
  <si>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</si>
  <si>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</si>
  <si>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</si>
  <si>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</si>
  <si>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</si>
  <si>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</si>
  <si>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</si>
  <si>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</si>
  <si>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</si>
  <si>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</si>
  <si>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</si>
  <si>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</si>
  <si>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</si>
  <si>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</si>
  <si>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</si>
  <si>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</si>
  <si>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</si>
  <si>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</si>
  <si>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</si>
  <si>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</si>
  <si>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</si>
  <si>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</si>
  <si>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</si>
  <si>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</si>
  <si>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</si>
  <si>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</si>
  <si>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</si>
  <si>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</si>
  <si>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</si>
  <si>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</si>
  <si>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</si>
  <si>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</si>
  <si>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</si>
  <si>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</si>
  <si>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</si>
  <si>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</si>
  <si>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</si>
  <si>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</si>
  <si>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</si>
  <si>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</si>
  <si>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</si>
  <si>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</si>
  <si>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</si>
  <si>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</si>
  <si>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</si>
  <si>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</si>
  <si>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</si>
  <si>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</si>
  <si>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</si>
  <si>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</si>
  <si>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</si>
  <si>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</si>
  <si>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</si>
  <si>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</si>
  <si>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</si>
  <si>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</si>
  <si>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</si>
  <si>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</si>
  <si>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</si>
  <si>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</si>
  <si>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</si>
  <si>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</si>
  <si>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</si>
  <si>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</si>
  <si>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</si>
  <si>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</si>
  <si>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</si>
  <si>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</si>
  <si>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</si>
  <si>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</si>
  <si>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</si>
  <si>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</si>
  <si>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</si>
  <si>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</si>
  <si>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</si>
  <si>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</si>
  <si>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</si>
  <si>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</si>
  <si>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</si>
  <si>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</si>
  <si>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</si>
  <si>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</si>
  <si>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</si>
  <si>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</si>
  <si>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</si>
  <si>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</si>
  <si>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</si>
  <si>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</si>
  <si>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</si>
  <si>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</si>
  <si>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</si>
  <si>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</si>
  <si>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</si>
  <si>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</si>
  <si>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</si>
  <si>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</si>
  <si>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</si>
  <si>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</si>
  <si>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</si>
  <si>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</si>
  <si>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</si>
  <si>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</si>
  <si>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</si>
  <si>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</si>
  <si>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</si>
  <si>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</si>
  <si>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</si>
  <si>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</si>
  <si>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</si>
  <si>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</si>
  <si>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</si>
  <si>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</si>
  <si>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</si>
  <si>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</si>
  <si>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</si>
  <si>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</si>
  <si>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</si>
  <si>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</si>
  <si>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</si>
  <si>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</si>
  <si>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</si>
  <si>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</si>
  <si>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</si>
  <si>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</si>
  <si>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</si>
  <si>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</si>
  <si>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</si>
  <si>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</si>
  <si>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</si>
  <si>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</si>
  <si>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</si>
  <si>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</si>
  <si>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</si>
  <si>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</si>
  <si>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</si>
  <si>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</si>
  <si>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</si>
  <si>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</si>
  <si>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</si>
  <si>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</si>
  <si>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</si>
  <si>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</si>
  <si>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</si>
  <si>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</si>
  <si>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</si>
  <si>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</si>
  <si>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</si>
  <si>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</si>
  <si>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</si>
  <si>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</si>
  <si>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</si>
  <si>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</si>
  <si>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</si>
  <si>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</si>
  <si>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</si>
  <si>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</si>
  <si>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</si>
  <si>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</si>
  <si>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</si>
  <si>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</si>
  <si>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</si>
  <si>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</si>
  <si>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</si>
  <si>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</si>
  <si>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</si>
  <si>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</si>
  <si>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</si>
  <si>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</si>
  <si>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</si>
  <si>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</si>
  <si>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</si>
  <si>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</si>
  <si>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</si>
  <si>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</si>
  <si>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</si>
  <si>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</si>
  <si>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</si>
  <si>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</si>
  <si>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</si>
  <si>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</si>
  <si>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</si>
  <si>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</si>
  <si>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</si>
  <si>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</si>
  <si>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</si>
  <si>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</si>
  <si>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</si>
  <si>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</si>
  <si>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</si>
  <si>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</si>
  <si>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</si>
  <si>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</si>
  <si>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</si>
  <si>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</si>
  <si>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</si>
  <si>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</si>
  <si>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</si>
  <si>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</si>
  <si>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</si>
  <si>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</si>
  <si>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</si>
  <si>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</si>
  <si>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</si>
  <si>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</si>
  <si>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</si>
  <si>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</si>
  <si>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</si>
  <si>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</si>
  <si>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</si>
  <si>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</si>
  <si>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</si>
  <si>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</si>
  <si>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</si>
  <si>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</si>
  <si>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</si>
  <si>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</si>
  <si>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</si>
  <si>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</si>
  <si>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</si>
  <si>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</si>
  <si>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</si>
  <si>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</si>
  <si>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</si>
  <si>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</si>
  <si>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</si>
  <si>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</si>
  <si>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</si>
  <si>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</si>
  <si>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</si>
  <si>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</si>
  <si>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</si>
  <si>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</si>
  <si>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</si>
  <si>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</si>
  <si>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</si>
  <si>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</si>
  <si>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</si>
  <si>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</si>
  <si>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</si>
  <si>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</si>
  <si>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</si>
  <si>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</si>
  <si>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</si>
  <si>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</si>
  <si>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</si>
  <si>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</si>
  <si>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</si>
  <si>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</si>
  <si>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</si>
  <si>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</si>
  <si>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</si>
  <si>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</si>
  <si>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</si>
  <si>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</si>
  <si>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</si>
  <si>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</si>
  <si>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</si>
  <si>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</si>
  <si>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</si>
  <si>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</si>
  <si>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</si>
  <si>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</si>
  <si>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</si>
  <si>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</si>
  <si>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</si>
  <si>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</si>
  <si>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</si>
  <si>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</si>
  <si>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</si>
  <si>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</si>
  <si>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</si>
  <si>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</si>
  <si>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</si>
  <si>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</si>
  <si>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</si>
  <si>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</si>
  <si>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</si>
  <si>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</si>
  <si>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</si>
  <si>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</si>
  <si>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</si>
  <si>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</si>
  <si>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</si>
  <si>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</si>
  <si>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</si>
  <si>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</si>
  <si>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</si>
  <si>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</si>
  <si>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</si>
  <si>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</si>
  <si>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</si>
  <si>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</si>
  <si>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</si>
  <si>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</si>
  <si>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</si>
  <si>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</si>
  <si>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</si>
  <si>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</si>
  <si>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</si>
  <si>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</si>
  <si>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</si>
  <si>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</si>
  <si>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</si>
  <si>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</si>
  <si>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</si>
  <si>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</si>
  <si>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</si>
  <si>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</si>
  <si>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</si>
  <si>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</si>
  <si>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</si>
  <si>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</si>
  <si>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</si>
  <si>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</si>
  <si>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</si>
  <si>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</si>
  <si>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</si>
  <si>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</si>
  <si>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</si>
  <si>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</si>
  <si>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</si>
  <si>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</si>
  <si>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</si>
  <si>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</si>
  <si>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</si>
  <si>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</si>
  <si>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</si>
  <si>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</si>
  <si>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</si>
  <si>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</si>
  <si>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</si>
  <si>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</si>
  <si>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</si>
  <si>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</si>
  <si>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</si>
  <si>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</si>
  <si>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</si>
  <si>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</si>
  <si>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</si>
  <si>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</si>
  <si>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</si>
  <si>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</si>
  <si>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</si>
  <si>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</si>
  <si>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</si>
  <si>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</si>
  <si>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</si>
  <si>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</si>
  <si>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</si>
  <si>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</si>
  <si>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</si>
  <si>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</si>
  <si>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</si>
  <si>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</si>
  <si>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</si>
  <si>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</si>
  <si>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</si>
  <si>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</si>
  <si>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</si>
  <si>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</si>
  <si>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</si>
  <si>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</si>
  <si>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</si>
  <si>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</si>
  <si>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</si>
  <si>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</si>
  <si>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</si>
  <si>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</si>
  <si>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</si>
  <si>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</si>
  <si>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</si>
  <si>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</si>
  <si>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</si>
  <si>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</si>
  <si>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</si>
  <si>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</si>
  <si>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</si>
  <si>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</si>
  <si>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</si>
  <si>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</si>
  <si>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</si>
  <si>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</si>
  <si>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</si>
  <si>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</si>
  <si>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</si>
  <si>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</si>
  <si>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</si>
  <si>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</si>
  <si>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</si>
  <si>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</si>
  <si>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</si>
  <si>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</si>
  <si>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</si>
  <si>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</si>
  <si>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</si>
  <si>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</si>
  <si>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</si>
  <si>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</si>
  <si>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</si>
  <si>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</si>
  <si>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</si>
  <si>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</si>
  <si>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</si>
  <si>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</si>
  <si>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</si>
  <si>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</si>
  <si>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</si>
  <si>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</si>
  <si>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</si>
  <si>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</si>
  <si>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</si>
  <si>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</si>
  <si>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</si>
  <si>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</si>
  <si>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</si>
  <si>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</si>
  <si>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</si>
  <si>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</si>
  <si>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</si>
  <si>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</si>
  <si>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</si>
  <si>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</si>
  <si>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</si>
  <si>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</si>
  <si>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</si>
  <si>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</si>
  <si>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</si>
  <si>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</si>
  <si>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</si>
  <si>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</si>
  <si>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</si>
  <si>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</si>
  <si>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</si>
  <si>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</si>
  <si>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</si>
  <si>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</si>
  <si>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</si>
  <si>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</si>
  <si>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</si>
  <si>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</si>
  <si>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</si>
  <si>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</si>
  <si>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</si>
  <si>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</si>
  <si>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</si>
  <si>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</si>
  <si>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</si>
  <si>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</si>
  <si>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</si>
  <si>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</si>
  <si>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</si>
  <si>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</si>
  <si>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</si>
  <si>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</si>
  <si>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</si>
  <si>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</si>
  <si>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</si>
  <si>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</si>
  <si>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</si>
  <si>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</si>
  <si>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</si>
  <si>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</si>
  <si>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</si>
  <si>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</si>
  <si>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</si>
  <si>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</si>
  <si>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</si>
  <si>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</si>
  <si>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</si>
  <si>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</si>
  <si>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</si>
  <si>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</si>
  <si>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</si>
  <si>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</si>
  <si>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</si>
  <si>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</si>
  <si>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</si>
  <si>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</si>
  <si>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</si>
  <si>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</si>
  <si>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</si>
  <si>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</si>
  <si>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</si>
  <si>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</si>
  <si>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</si>
  <si>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</si>
  <si>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</si>
  <si>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</si>
  <si>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</si>
  <si>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</si>
  <si>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</si>
  <si>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</si>
  <si>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</si>
  <si>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</si>
  <si>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</si>
  <si>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</si>
  <si>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</si>
  <si>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</si>
  <si>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</si>
  <si>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</si>
  <si>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</si>
  <si>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</si>
  <si>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</si>
  <si>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</si>
  <si>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</si>
  <si>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</si>
  <si>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</si>
  <si>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</si>
  <si>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</si>
  <si>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</si>
  <si>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</si>
  <si>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</si>
  <si>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</si>
  <si>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</si>
  <si>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</si>
  <si>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</si>
  <si>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</si>
  <si>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</si>
  <si>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</si>
  <si>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</si>
  <si>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</si>
  <si>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</si>
  <si>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</si>
  <si>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</si>
  <si>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</si>
  <si>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</si>
  <si>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</si>
  <si>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</si>
  <si>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</si>
  <si>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</si>
  <si>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</si>
  <si>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</si>
  <si>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</si>
  <si>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</si>
  <si>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</si>
  <si>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</si>
  <si>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</si>
  <si>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</si>
  <si>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</si>
  <si>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</si>
  <si>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</si>
  <si>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</si>
  <si>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</si>
  <si>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</si>
  <si>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</si>
  <si>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</si>
  <si>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</si>
  <si>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</si>
  <si>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</si>
  <si>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</si>
  <si>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</si>
  <si>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</si>
  <si>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</si>
  <si>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</si>
  <si>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</si>
  <si>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</si>
  <si>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</si>
  <si>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</si>
  <si>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</si>
  <si>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</si>
  <si>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</si>
  <si>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</si>
  <si>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</si>
  <si>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</si>
  <si>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</si>
  <si>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</si>
  <si>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</si>
  <si>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</si>
  <si>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</si>
  <si>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</si>
  <si>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</si>
  <si>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</si>
  <si>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</si>
  <si>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</si>
  <si>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</si>
  <si>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</si>
  <si>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</si>
  <si>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</si>
  <si>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</si>
  <si>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</si>
  <si>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</si>
  <si>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</si>
  <si>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</si>
  <si>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</si>
  <si>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</si>
  <si>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</si>
  <si>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</si>
  <si>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</si>
  <si>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</si>
  <si>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</si>
  <si>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</si>
  <si>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</si>
  <si>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</si>
  <si>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</si>
  <si>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</si>
  <si>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</si>
  <si>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</si>
  <si>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</si>
  <si>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</si>
  <si>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</si>
  <si>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</si>
  <si>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</si>
  <si>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</si>
  <si>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</si>
  <si>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</si>
  <si>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</si>
  <si>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</si>
  <si>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</si>
  <si>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</si>
  <si>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</si>
  <si>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</si>
  <si>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</si>
  <si>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</si>
  <si>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</si>
  <si>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</si>
  <si>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</si>
  <si>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</si>
  <si>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</si>
  <si>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</si>
  <si>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</si>
  <si>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</si>
  <si>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</si>
  <si>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</si>
  <si>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</si>
  <si>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</si>
  <si>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</si>
  <si>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</si>
  <si>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</si>
  <si>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</si>
  <si>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</si>
  <si>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</si>
  <si>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</si>
  <si>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</si>
  <si>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</si>
  <si>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</si>
  <si>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</si>
  <si>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</si>
  <si>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</si>
  <si>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</si>
  <si>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</si>
  <si>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</si>
  <si>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</si>
  <si>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</si>
  <si>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</si>
  <si>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</si>
  <si>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</si>
  <si>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</si>
  <si>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</si>
  <si>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</si>
  <si>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</si>
  <si>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</si>
  <si>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</si>
  <si>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</si>
  <si>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</si>
  <si>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</si>
  <si>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</si>
  <si>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</si>
  <si>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</si>
  <si>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</si>
  <si>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</si>
  <si>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</si>
  <si>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</si>
  <si>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</si>
  <si>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</si>
  <si>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</si>
  <si>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</si>
  <si>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</si>
  <si>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</si>
  <si>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</si>
  <si>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</si>
  <si>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</si>
  <si>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</si>
  <si>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</si>
  <si>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</si>
  <si>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</si>
  <si>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</si>
  <si>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</si>
  <si>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</si>
  <si>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</si>
  <si>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</si>
  <si>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</si>
  <si>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</si>
  <si>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</si>
  <si>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</si>
  <si>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</si>
  <si>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</si>
  <si>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</si>
  <si>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</si>
  <si>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</si>
  <si>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</si>
  <si>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</si>
  <si>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</si>
  <si>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</si>
  <si>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</si>
  <si>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</si>
  <si>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</si>
  <si>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</si>
  <si>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</si>
  <si>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</si>
  <si>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</si>
  <si>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</si>
  <si>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</si>
  <si>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</si>
  <si>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</si>
  <si>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</si>
  <si>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</si>
  <si>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</si>
  <si>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</si>
  <si>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</si>
  <si>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</si>
  <si>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</si>
  <si>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</si>
  <si>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</si>
  <si>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</si>
  <si>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</si>
  <si>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</si>
  <si>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</si>
  <si>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</si>
  <si>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</si>
  <si>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</si>
  <si>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</si>
  <si>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</si>
  <si>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</si>
  <si>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</si>
  <si>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</si>
  <si>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</si>
  <si>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</si>
  <si>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</si>
  <si>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</si>
  <si>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</si>
  <si>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</si>
  <si>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</si>
  <si>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</si>
  <si>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</si>
  <si>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</si>
  <si>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</si>
  <si>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</si>
  <si>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</si>
  <si>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</si>
  <si>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</si>
  <si>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</si>
  <si>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</si>
  <si>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</si>
  <si>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</si>
  <si>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</si>
  <si>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</si>
  <si>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</si>
  <si>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</si>
  <si>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</si>
  <si>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</si>
  <si>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</si>
  <si>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</si>
  <si>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</si>
  <si>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</si>
  <si>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</si>
  <si>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</si>
  <si>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</si>
  <si>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</si>
  <si>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</si>
  <si>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</si>
  <si>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</si>
  <si>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</si>
  <si>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</si>
  <si>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</si>
  <si>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</si>
  <si>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</si>
  <si>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</si>
  <si>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</si>
  <si>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</si>
  <si>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</si>
  <si>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</si>
  <si>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</si>
  <si>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</si>
  <si>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</si>
  <si>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</si>
  <si>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</si>
  <si>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</si>
  <si>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</si>
  <si>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</si>
  <si>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</si>
  <si>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</si>
  <si>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</si>
  <si>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</si>
  <si>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</si>
  <si>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</si>
  <si>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</si>
  <si>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</si>
  <si>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</si>
  <si>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</si>
  <si>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</si>
  <si>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</si>
  <si>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</si>
  <si>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</si>
  <si>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</si>
  <si>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</si>
  <si>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</si>
  <si>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</si>
  <si>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</si>
  <si>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</si>
  <si>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</si>
  <si>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</si>
  <si>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</si>
  <si>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</si>
  <si>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</si>
  <si>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</si>
  <si>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</si>
  <si>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</si>
  <si>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</si>
  <si>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</si>
  <si>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</si>
  <si>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</si>
  <si>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</si>
  <si>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</si>
  <si>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</si>
  <si>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</si>
  <si>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</si>
  <si>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</si>
  <si>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</si>
  <si>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</si>
  <si>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</si>
  <si>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</si>
  <si>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</si>
  <si>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</si>
  <si>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</si>
  <si>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</si>
  <si>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</si>
  <si>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</si>
  <si>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</si>
  <si>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</si>
  <si>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</si>
  <si>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</si>
  <si>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</si>
  <si>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</si>
  <si>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</si>
  <si>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</si>
  <si>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</si>
  <si>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</si>
  <si>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</si>
  <si>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</si>
  <si>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</si>
  <si>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</si>
  <si>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</si>
  <si>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</si>
  <si>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</si>
  <si>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</si>
  <si>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</si>
  <si>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</si>
  <si>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</si>
  <si>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</si>
  <si>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</si>
  <si>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</si>
  <si>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</si>
  <si>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</si>
  <si>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</si>
  <si>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</si>
  <si>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</si>
  <si>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</si>
  <si>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</si>
  <si>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</si>
  <si>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</si>
  <si>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</si>
  <si>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</si>
  <si>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</si>
  <si>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</si>
  <si>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</si>
  <si>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</si>
  <si>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</si>
  <si>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</si>
  <si>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</si>
  <si>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</si>
  <si>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</si>
  <si>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</si>
  <si>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</si>
  <si>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</si>
  <si>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</si>
  <si>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</si>
  <si>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</si>
  <si>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</si>
  <si>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</si>
  <si>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</si>
  <si>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</si>
  <si>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</si>
  <si>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</si>
  <si>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</si>
  <si>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</si>
  <si>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</si>
  <si>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</si>
  <si>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</si>
  <si>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</si>
  <si>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</si>
  <si>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</si>
  <si>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</si>
  <si>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</si>
  <si>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</si>
  <si>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</si>
  <si>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</si>
  <si>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</si>
  <si>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</si>
  <si>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</si>
  <si>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</si>
  <si>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</si>
  <si>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</si>
  <si>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</si>
  <si>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</si>
  <si>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</si>
  <si>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</si>
  <si>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</si>
  <si>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</si>
  <si>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</si>
  <si>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</si>
  <si>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</si>
  <si>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</si>
  <si>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</si>
  <si>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</si>
  <si>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</si>
  <si>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</si>
  <si>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</si>
  <si>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</si>
  <si>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</si>
  <si>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</si>
  <si>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</si>
  <si>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</si>
  <si>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</si>
  <si>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</si>
  <si>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</si>
  <si>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</si>
  <si>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</si>
  <si>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</si>
  <si>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</si>
  <si>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</si>
  <si>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</si>
  <si>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</si>
  <si>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</si>
  <si>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</si>
  <si>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</si>
  <si>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</si>
  <si>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</si>
  <si>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</si>
  <si>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</si>
  <si>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</si>
  <si>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</si>
  <si>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</si>
  <si>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</si>
  <si>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</si>
  <si>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</si>
  <si>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</si>
  <si>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</si>
  <si>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</si>
  <si>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</si>
  <si>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</si>
  <si>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</si>
  <si>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</si>
  <si>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</si>
  <si>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</si>
  <si>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</si>
  <si>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</si>
  <si>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</si>
  <si>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</si>
  <si>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</si>
  <si>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</si>
  <si>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</si>
  <si>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</si>
  <si>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</si>
  <si>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</si>
  <si>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</si>
  <si>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</si>
  <si>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</si>
  <si>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</si>
  <si>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</si>
  <si>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</si>
  <si>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</si>
  <si>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</si>
  <si>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</si>
  <si>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</si>
  <si>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</si>
  <si>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</si>
  <si>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</si>
  <si>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</si>
  <si>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</si>
  <si>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</si>
  <si>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</si>
  <si>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</si>
  <si>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</si>
  <si>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</si>
  <si>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</si>
  <si>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</si>
  <si>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</si>
  <si>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</si>
  <si>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</si>
  <si>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</si>
  <si>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</si>
  <si>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</si>
  <si>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</si>
  <si>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</si>
  <si>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</si>
  <si>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</si>
  <si>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</si>
  <si>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</si>
  <si>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</si>
  <si>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</si>
  <si>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</si>
  <si>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</si>
  <si>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</si>
  <si>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</si>
  <si>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</si>
  <si>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</si>
  <si>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</si>
  <si>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</si>
  <si>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</si>
  <si>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</si>
  <si>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</si>
  <si>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</si>
  <si>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</si>
  <si>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</si>
  <si>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</si>
  <si>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</si>
  <si>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</si>
  <si>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</si>
  <si>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</si>
  <si>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</si>
  <si>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</si>
  <si>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</si>
  <si>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</si>
  <si>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</si>
  <si>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</si>
  <si>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</si>
  <si>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</si>
  <si>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</si>
  <si>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</si>
  <si>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</si>
  <si>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</si>
  <si>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</si>
  <si>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</si>
  <si>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</si>
  <si>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</si>
  <si>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</si>
  <si>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</si>
  <si>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</si>
  <si>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</si>
  <si>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</si>
  <si>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</si>
  <si>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</si>
  <si>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</si>
  <si>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</si>
  <si>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</si>
  <si>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</si>
  <si>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</si>
  <si>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</si>
  <si>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</si>
  <si>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</si>
  <si>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</si>
  <si>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</si>
  <si>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</si>
  <si>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</si>
  <si>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</si>
  <si>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</si>
  <si>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</si>
  <si>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</si>
  <si>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</si>
  <si>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</si>
  <si>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</si>
  <si>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</si>
  <si>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</si>
  <si>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</si>
  <si>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</si>
  <si>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</si>
  <si>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</si>
  <si>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</si>
  <si>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</si>
  <si>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</si>
  <si>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</si>
  <si>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</si>
  <si>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</si>
  <si>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</si>
  <si>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</si>
  <si>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</si>
  <si>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</si>
  <si>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</si>
  <si>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</si>
  <si>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</si>
  <si>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</si>
  <si>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</si>
  <si>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</si>
  <si>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</si>
  <si>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</si>
  <si>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</si>
  <si>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</si>
  <si>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</si>
  <si>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</si>
  <si>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</si>
  <si>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</si>
  <si>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</si>
  <si>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</si>
  <si>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</si>
  <si>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</si>
  <si>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</si>
  <si>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</si>
  <si>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</si>
  <si>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</si>
  <si>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</si>
  <si>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</si>
  <si>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</si>
  <si>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</si>
  <si>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</si>
  <si>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</si>
  <si>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</si>
  <si>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</si>
  <si>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</si>
  <si>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</si>
  <si>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</si>
  <si>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</si>
  <si>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</si>
  <si>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</si>
  <si>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</si>
  <si>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</si>
  <si>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</si>
  <si>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</si>
  <si>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</si>
  <si>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</si>
  <si>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</si>
  <si>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</si>
  <si>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</si>
  <si>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</si>
  <si>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</si>
  <si>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</si>
  <si>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</si>
  <si>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</si>
  <si>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</si>
  <si>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</si>
  <si>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</si>
  <si>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</si>
  <si>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</si>
  <si>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</si>
  <si>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</si>
  <si>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</si>
  <si>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</si>
  <si>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</si>
  <si>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</si>
  <si>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</si>
  <si>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</si>
  <si>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</si>
  <si>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</si>
  <si>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</si>
  <si>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</si>
  <si>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</si>
  <si>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</si>
  <si>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</si>
  <si>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</si>
  <si>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</si>
  <si>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</si>
  <si>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</si>
  <si>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</si>
  <si>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</si>
  <si>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</si>
  <si>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</si>
  <si>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</si>
  <si>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</si>
  <si>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</si>
  <si>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</si>
  <si>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</si>
  <si>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</si>
  <si>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</si>
  <si>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</si>
  <si>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</si>
  <si>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</si>
  <si>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</si>
  <si>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</si>
  <si>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</si>
  <si>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</si>
  <si>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</si>
  <si>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</si>
  <si>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</si>
  <si>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</si>
  <si>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</si>
  <si>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</si>
  <si>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</si>
  <si>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</si>
  <si>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</si>
  <si>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</si>
  <si>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</si>
  <si>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</si>
  <si>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</si>
  <si>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</si>
  <si>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</si>
  <si>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</si>
  <si>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</si>
  <si>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</si>
  <si>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</si>
  <si>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</si>
  <si>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</si>
  <si>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</si>
  <si>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</si>
  <si>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</si>
  <si>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</si>
  <si>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</si>
  <si>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</si>
  <si>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</si>
  <si>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</si>
  <si>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</si>
  <si>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</si>
  <si>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</si>
  <si>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</si>
  <si>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</si>
  <si>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</si>
  <si>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</si>
  <si>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</si>
  <si>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</si>
  <si>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</si>
  <si>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</si>
  <si>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</si>
  <si>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</si>
  <si>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</si>
  <si>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</si>
  <si>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</si>
  <si>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</si>
  <si>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</si>
  <si>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</si>
  <si>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</si>
  <si>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</si>
  <si>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</si>
  <si>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</si>
  <si>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</si>
  <si>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</si>
  <si>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</si>
  <si>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</si>
  <si>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</si>
  <si>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</si>
  <si>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</si>
  <si>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</si>
  <si>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</si>
  <si>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</si>
  <si>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</si>
  <si>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</si>
  <si>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</si>
  <si>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</si>
  <si>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</si>
  <si>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</si>
  <si>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</si>
  <si>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</si>
  <si>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</si>
  <si>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</si>
  <si>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</si>
  <si>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</si>
  <si>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</si>
  <si>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</si>
  <si>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</si>
  <si>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</si>
  <si>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</si>
  <si>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</si>
  <si>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</si>
  <si>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</si>
  <si>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</si>
  <si>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</si>
  <si>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</si>
  <si>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</si>
  <si>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</si>
  <si>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</si>
  <si>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</si>
  <si>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</si>
  <si>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</si>
  <si>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</si>
  <si>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</si>
  <si>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</si>
  <si>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</si>
  <si>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</si>
  <si>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</si>
  <si>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</si>
  <si>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</si>
  <si>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</si>
  <si>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</si>
  <si>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</si>
  <si>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</si>
  <si>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</si>
  <si>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</si>
  <si>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</si>
  <si>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KRALJA TOMISLAVA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</si>
</sst>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2368185.23</v>
      </c>
      <c r="D2" s="6">
        <f>'PR-RAS'!E6</f>
        <v>2809237.24</v>
      </c>
      <c r="E2" s="6">
        <v>0</v>
      </c>
      <c r="F2" s="6">
        <v>0</v>
      </c>
      <c r="G2" s="7">
        <f t="shared" ref="G2:G264" si="0">(B2/1000)*(C2*1+D2*2)</f>
        <v>7986.6597100000008</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1631054.28</v>
      </c>
      <c r="D46" s="1">
        <f>'PR-RAS'!E50</f>
        <v>1900448.13</v>
      </c>
      <c r="E46" s="1">
        <v>0</v>
      </c>
      <c r="F46" s="1">
        <v>0</v>
      </c>
      <c r="G46" s="2">
        <f t="shared" si="0"/>
        <v>244437.77429999999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798.34</v>
      </c>
      <c r="D61" s="1">
        <f>'PR-RAS'!E65</f>
        <v>0</v>
      </c>
      <c r="E61" s="1">
        <v>0</v>
      </c>
      <c r="F61" s="1">
        <v>0</v>
      </c>
      <c r="G61" s="2">
        <f t="shared" si="0"/>
        <v>47.900399999999998</v>
      </c>
      <c r="H61" s="2">
        <f t="shared" si="1"/>
        <v>0.34000000000003183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798.34</v>
      </c>
      <c r="D62" s="1">
        <f>'PR-RAS'!E66</f>
        <v>0</v>
      </c>
      <c r="E62" s="1">
        <v>0</v>
      </c>
      <c r="F62" s="1">
        <v>0</v>
      </c>
      <c r="G62" s="2">
        <f t="shared" si="0"/>
        <v>48.698740000000001</v>
      </c>
      <c r="H62" s="2">
        <f t="shared" si="1"/>
        <v>0.34000000000003183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1519161.48</v>
      </c>
      <c r="D64" s="1">
        <f>'PR-RAS'!E68</f>
        <v>1771649.01</v>
      </c>
      <c r="E64" s="1">
        <v>0</v>
      </c>
      <c r="F64" s="1">
        <v>0</v>
      </c>
      <c r="G64" s="2">
        <f t="shared" si="0"/>
        <v>318934.9485</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1519161.48</v>
      </c>
      <c r="D65" s="1">
        <f>'PR-RAS'!E69</f>
        <v>1728821</v>
      </c>
      <c r="E65" s="1">
        <v>0</v>
      </c>
      <c r="F65" s="1">
        <v>0</v>
      </c>
      <c r="G65" s="2">
        <f t="shared" si="0"/>
        <v>318515.42272000003</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42828.01</v>
      </c>
      <c r="E66" s="1">
        <v>0</v>
      </c>
      <c r="F66" s="1">
        <v>0</v>
      </c>
      <c r="G66" s="2">
        <f t="shared" si="0"/>
        <v>5567.6413000000002</v>
      </c>
      <c r="H66" s="2">
        <f t="shared" si="1"/>
        <v>1.0000000002037268E-2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111094.46</v>
      </c>
      <c r="D73" s="1">
        <f>'PR-RAS'!E77</f>
        <v>128799.12</v>
      </c>
      <c r="E73" s="1">
        <v>0</v>
      </c>
      <c r="F73" s="1">
        <v>0</v>
      </c>
      <c r="G73" s="2">
        <f t="shared" si="0"/>
        <v>26545.874400000001</v>
      </c>
      <c r="H73" s="2">
        <f t="shared" si="1"/>
        <v>0.58000000000174623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324</v>
      </c>
      <c r="D74" s="1">
        <f>'PR-RAS'!E78</f>
        <v>340</v>
      </c>
      <c r="E74" s="1">
        <v>0</v>
      </c>
      <c r="F74" s="1">
        <v>0</v>
      </c>
      <c r="G74" s="2">
        <f t="shared" si="0"/>
        <v>73.292000000000002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110770.46</v>
      </c>
      <c r="D76" s="1">
        <f>'PR-RAS'!E80</f>
        <v>128459.12</v>
      </c>
      <c r="E76" s="1">
        <v>0</v>
      </c>
      <c r="F76" s="1">
        <v>0</v>
      </c>
      <c r="G76" s="2">
        <f t="shared" si="0"/>
        <v>27576.6525</v>
      </c>
      <c r="H76" s="2">
        <f t="shared" si="1"/>
        <v>0.58000000000174623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2191.4100000000003</v>
      </c>
      <c r="D78" s="1">
        <f>'PR-RAS'!E82</f>
        <v>192.76</v>
      </c>
      <c r="E78" s="1">
        <v>0</v>
      </c>
      <c r="F78" s="1">
        <v>0</v>
      </c>
      <c r="G78" s="2">
        <f t="shared" si="0"/>
        <v>198.42361000000002</v>
      </c>
      <c r="H78" s="2">
        <f t="shared" si="1"/>
        <v>0.65000000000031832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v>
      </c>
      <c r="D79" s="1">
        <f>'PR-RAS'!E83</f>
        <v>0.04</v>
      </c>
      <c r="E79" s="1">
        <v>0</v>
      </c>
      <c r="F79" s="1">
        <v>0</v>
      </c>
      <c r="G79" s="2">
        <f t="shared" si="0"/>
        <v>2.964E-2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0.3</v>
      </c>
      <c r="D86" s="1">
        <f>'PR-RAS'!E90</f>
        <v>0.04</v>
      </c>
      <c r="E86" s="1">
        <v>0</v>
      </c>
      <c r="F86" s="1">
        <v>0</v>
      </c>
      <c r="G86" s="2">
        <f t="shared" si="0"/>
        <v>3.2300000000000002E-2</v>
      </c>
      <c r="H86" s="2">
        <f t="shared" si="1"/>
        <v>0.33999999999999997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2191.11</v>
      </c>
      <c r="D87" s="1">
        <f>'PR-RAS'!E91</f>
        <v>192.72</v>
      </c>
      <c r="E87" s="1">
        <v>0</v>
      </c>
      <c r="F87" s="1">
        <v>0</v>
      </c>
      <c r="G87" s="2">
        <f t="shared" si="0"/>
        <v>221.58330000000001</v>
      </c>
      <c r="H87" s="2">
        <f t="shared" si="1"/>
        <v>0.39000000000012847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928.9</v>
      </c>
      <c r="D89" s="1">
        <f>'PR-RAS'!E93</f>
        <v>192.72</v>
      </c>
      <c r="E89" s="1">
        <v>0</v>
      </c>
      <c r="F89" s="1">
        <v>0</v>
      </c>
      <c r="G89" s="2">
        <f t="shared" si="0"/>
        <v>115.66191999999998</v>
      </c>
      <c r="H89" s="2">
        <f t="shared" si="1"/>
        <v>0.38000000000002387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1262.21</v>
      </c>
      <c r="D90" s="1">
        <f>'PR-RAS'!E94</f>
        <v>0</v>
      </c>
      <c r="E90" s="1">
        <v>0</v>
      </c>
      <c r="F90" s="1">
        <v>0</v>
      </c>
      <c r="G90" s="2">
        <f t="shared" si="0"/>
        <v>112.33669</v>
      </c>
      <c r="H90" s="2">
        <f t="shared" si="1"/>
        <v>0.21000000000003638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116009.44</v>
      </c>
      <c r="D102" s="1">
        <f>'PR-RAS'!E106</f>
        <v>126910.54</v>
      </c>
      <c r="E102" s="1">
        <v>0</v>
      </c>
      <c r="F102" s="1">
        <v>0</v>
      </c>
      <c r="G102" s="2">
        <f t="shared" si="0"/>
        <v>37352.882520000006</v>
      </c>
      <c r="H102" s="2">
        <f t="shared" si="1"/>
        <v>0.90000000000873115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116009.44</v>
      </c>
      <c r="D108" s="1">
        <f>'PR-RAS'!E112</f>
        <v>126910.54</v>
      </c>
      <c r="E108" s="1">
        <v>0</v>
      </c>
      <c r="F108" s="1">
        <v>0</v>
      </c>
      <c r="G108" s="2">
        <f t="shared" si="0"/>
        <v>39571.865640000004</v>
      </c>
      <c r="H108" s="2">
        <f t="shared" si="1"/>
        <v>0.90000000000873115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116009.44</v>
      </c>
      <c r="D113" s="1">
        <f>'PR-RAS'!E117</f>
        <v>126910.54</v>
      </c>
      <c r="E113" s="1">
        <v>0</v>
      </c>
      <c r="F113" s="1">
        <v>0</v>
      </c>
      <c r="G113" s="2">
        <f t="shared" si="0"/>
        <v>41421.018240000005</v>
      </c>
      <c r="H113" s="2">
        <f t="shared" si="1"/>
        <v>0.90000000000873115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27096.480000000003</v>
      </c>
      <c r="D120" s="1">
        <f>'PR-RAS'!E124</f>
        <v>26481.85</v>
      </c>
      <c r="E120" s="1">
        <v>0</v>
      </c>
      <c r="F120" s="1">
        <v>0</v>
      </c>
      <c r="G120" s="2">
        <f t="shared" si="0"/>
        <v>9527.1614199999985</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17951.150000000001</v>
      </c>
      <c r="D121" s="1">
        <f>'PR-RAS'!E125</f>
        <v>18901.21</v>
      </c>
      <c r="E121" s="1">
        <v>0</v>
      </c>
      <c r="F121" s="1">
        <v>0</v>
      </c>
      <c r="G121" s="2">
        <f t="shared" si="0"/>
        <v>6690.4283999999998</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17951.150000000001</v>
      </c>
      <c r="D123" s="1">
        <f>'PR-RAS'!E127</f>
        <v>18901.21</v>
      </c>
      <c r="E123" s="1">
        <v>0</v>
      </c>
      <c r="F123" s="1">
        <v>0</v>
      </c>
      <c r="G123" s="2">
        <f t="shared" si="0"/>
        <v>6801.9355399999995</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9145.33</v>
      </c>
      <c r="D124" s="1">
        <f>'PR-RAS'!E128</f>
        <v>7580.64</v>
      </c>
      <c r="E124" s="1">
        <v>0</v>
      </c>
      <c r="F124" s="1">
        <v>0</v>
      </c>
      <c r="G124" s="2">
        <f t="shared" si="0"/>
        <v>2989.7130299999999</v>
      </c>
      <c r="H124" s="2">
        <f t="shared" si="1"/>
        <v>0.68999999999959982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9145.33</v>
      </c>
      <c r="D125" s="1">
        <f>'PR-RAS'!E129</f>
        <v>7580.64</v>
      </c>
      <c r="E125" s="1">
        <v>0</v>
      </c>
      <c r="F125" s="1">
        <v>0</v>
      </c>
      <c r="G125" s="2">
        <f t="shared" si="0"/>
        <v>3014.01964</v>
      </c>
      <c r="H125" s="2">
        <f t="shared" si="1"/>
        <v>0.68999999999959982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591833.62</v>
      </c>
      <c r="D129" s="1">
        <f>'PR-RAS'!E133</f>
        <v>755203.96</v>
      </c>
      <c r="E129" s="1">
        <v>0</v>
      </c>
      <c r="F129" s="1">
        <v>0</v>
      </c>
      <c r="G129" s="2">
        <f t="shared" si="0"/>
        <v>269086.91712</v>
      </c>
      <c r="H129" s="2">
        <f t="shared" si="1"/>
        <v>0.42000000004190952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591833.62</v>
      </c>
      <c r="D130" s="1">
        <f>'PR-RAS'!E134</f>
        <v>755203.96</v>
      </c>
      <c r="E130" s="1">
        <v>0</v>
      </c>
      <c r="F130" s="1">
        <v>0</v>
      </c>
      <c r="G130" s="2">
        <f t="shared" si="0"/>
        <v>271189.15866000002</v>
      </c>
      <c r="H130" s="2">
        <f t="shared" si="1"/>
        <v>0.42000000004190952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565478.91</v>
      </c>
      <c r="D131" s="1">
        <f>'PR-RAS'!E135</f>
        <v>723169.25</v>
      </c>
      <c r="E131" s="1">
        <v>0</v>
      </c>
      <c r="F131" s="1">
        <v>0</v>
      </c>
      <c r="G131" s="2">
        <f t="shared" si="0"/>
        <v>261536.26330000002</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26354.71</v>
      </c>
      <c r="D132" s="1">
        <f>'PR-RAS'!E136</f>
        <v>32034.71</v>
      </c>
      <c r="E132" s="1">
        <v>0</v>
      </c>
      <c r="F132" s="1">
        <v>0</v>
      </c>
      <c r="G132" s="2">
        <f t="shared" si="0"/>
        <v>11845.561030000001</v>
      </c>
      <c r="H132" s="2">
        <f t="shared" si="1"/>
        <v>0.58000000000174623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2371135.0300000003</v>
      </c>
      <c r="D147" s="1">
        <f>'PR-RAS'!E151</f>
        <v>2803944.7900000005</v>
      </c>
      <c r="E147" s="1">
        <v>0</v>
      </c>
      <c r="F147" s="1">
        <v>0</v>
      </c>
      <c r="G147" s="2">
        <f t="shared" si="0"/>
        <v>1164937.5930600001</v>
      </c>
      <c r="H147" s="2">
        <f t="shared" si="1"/>
        <v>0.23999999975785613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1824827.5600000003</v>
      </c>
      <c r="D148" s="1">
        <f>'PR-RAS'!E152</f>
        <v>2219390.5500000003</v>
      </c>
      <c r="E148" s="1">
        <v>0</v>
      </c>
      <c r="F148" s="1">
        <v>0</v>
      </c>
      <c r="G148" s="2">
        <f t="shared" si="0"/>
        <v>920750.47302000015</v>
      </c>
      <c r="H148" s="2">
        <f t="shared" si="1"/>
        <v>0.88999999943189323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1509808.59</v>
      </c>
      <c r="D149" s="1">
        <f>'PR-RAS'!E153</f>
        <v>1892254.07</v>
      </c>
      <c r="E149" s="1">
        <v>0</v>
      </c>
      <c r="F149" s="1">
        <v>0</v>
      </c>
      <c r="G149" s="2">
        <f t="shared" si="0"/>
        <v>783558.87604</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1509808.59</v>
      </c>
      <c r="D150" s="1">
        <f>'PR-RAS'!E154</f>
        <v>1892254.07</v>
      </c>
      <c r="E150" s="1">
        <v>0</v>
      </c>
      <c r="F150" s="1">
        <v>0</v>
      </c>
      <c r="G150" s="2">
        <f t="shared" si="0"/>
        <v>788853.19277000008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86337.88</v>
      </c>
      <c r="D154" s="1">
        <f>'PR-RAS'!E158</f>
        <v>40424.589999999997</v>
      </c>
      <c r="E154" s="1">
        <v>0</v>
      </c>
      <c r="F154" s="1">
        <v>0</v>
      </c>
      <c r="G154" s="2">
        <f t="shared" si="0"/>
        <v>25579.620179999998</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228681.09</v>
      </c>
      <c r="D155" s="1">
        <f>'PR-RAS'!E159</f>
        <v>286711.89</v>
      </c>
      <c r="E155" s="1">
        <v>0</v>
      </c>
      <c r="F155" s="1">
        <v>0</v>
      </c>
      <c r="G155" s="2">
        <f t="shared" si="0"/>
        <v>123524.14998</v>
      </c>
      <c r="H155" s="2">
        <f t="shared" si="1"/>
        <v>0.1999999999825377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228463.61</v>
      </c>
      <c r="D157" s="1">
        <f>'PR-RAS'!E161</f>
        <v>286711.89</v>
      </c>
      <c r="E157" s="1">
        <v>0</v>
      </c>
      <c r="F157" s="1">
        <v>0</v>
      </c>
      <c r="G157" s="2">
        <f t="shared" si="0"/>
        <v>125094.43284000001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217.48</v>
      </c>
      <c r="D158" s="1">
        <f>'PR-RAS'!E162</f>
        <v>0</v>
      </c>
      <c r="E158" s="1">
        <v>0</v>
      </c>
      <c r="F158" s="1">
        <v>0</v>
      </c>
      <c r="G158" s="2">
        <f t="shared" si="0"/>
        <v>34.144359999999999</v>
      </c>
      <c r="H158" s="2">
        <f t="shared" si="1"/>
        <v>0.47999999999998977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542144.07999999996</v>
      </c>
      <c r="D159" s="1">
        <f>'PR-RAS'!E163</f>
        <v>484034.81000000011</v>
      </c>
      <c r="E159" s="1">
        <v>0</v>
      </c>
      <c r="F159" s="1">
        <v>0</v>
      </c>
      <c r="G159" s="2">
        <f t="shared" si="0"/>
        <v>238613.76460000002</v>
      </c>
      <c r="H159" s="2">
        <f t="shared" si="1"/>
        <v>0.26999999984400347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46190.26</v>
      </c>
      <c r="D160" s="1">
        <f>'PR-RAS'!E164</f>
        <v>50565.7</v>
      </c>
      <c r="E160" s="1">
        <v>0</v>
      </c>
      <c r="F160" s="1">
        <v>0</v>
      </c>
      <c r="G160" s="2">
        <f t="shared" si="0"/>
        <v>23424.143940000002</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7266.77</v>
      </c>
      <c r="D161" s="1">
        <f>'PR-RAS'!E165</f>
        <v>10543.81</v>
      </c>
      <c r="E161" s="1">
        <v>0</v>
      </c>
      <c r="F161" s="1">
        <v>0</v>
      </c>
      <c r="G161" s="2">
        <f t="shared" si="0"/>
        <v>4536.7024000000001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37481.61</v>
      </c>
      <c r="D162" s="1">
        <f>'PR-RAS'!E166</f>
        <v>39067.89</v>
      </c>
      <c r="E162" s="1">
        <v>0</v>
      </c>
      <c r="F162" s="1">
        <v>0</v>
      </c>
      <c r="G162" s="2">
        <f t="shared" si="0"/>
        <v>18614.399789999999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1441.88</v>
      </c>
      <c r="D163" s="1">
        <f>'PR-RAS'!E167</f>
        <v>954</v>
      </c>
      <c r="E163" s="1">
        <v>0</v>
      </c>
      <c r="F163" s="1">
        <v>0</v>
      </c>
      <c r="G163" s="2">
        <f t="shared" si="0"/>
        <v>542.68056000000001</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382782.64999999997</v>
      </c>
      <c r="D165" s="1">
        <f>'PR-RAS'!E169</f>
        <v>276683.49000000005</v>
      </c>
      <c r="E165" s="1">
        <v>0</v>
      </c>
      <c r="F165" s="1">
        <v>0</v>
      </c>
      <c r="G165" s="2">
        <f t="shared" si="0"/>
        <v>153528.53932000004</v>
      </c>
      <c r="H165" s="2">
        <f t="shared" si="1"/>
        <v>0.84000000008381903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106101.7</v>
      </c>
      <c r="D166" s="1">
        <f>'PR-RAS'!E170</f>
        <v>20423.740000000002</v>
      </c>
      <c r="E166" s="1">
        <v>0</v>
      </c>
      <c r="F166" s="1">
        <v>0</v>
      </c>
      <c r="G166" s="2">
        <f t="shared" si="0"/>
        <v>24246.614699999998</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186058.88</v>
      </c>
      <c r="D167" s="1">
        <f>'PR-RAS'!E171</f>
        <v>182128.99</v>
      </c>
      <c r="E167" s="1">
        <v>0</v>
      </c>
      <c r="F167" s="1">
        <v>0</v>
      </c>
      <c r="G167" s="2">
        <f t="shared" si="0"/>
        <v>91352.598760000008</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83166.19</v>
      </c>
      <c r="D168" s="1">
        <f>'PR-RAS'!E172</f>
        <v>68209.33</v>
      </c>
      <c r="E168" s="1">
        <v>0</v>
      </c>
      <c r="F168" s="1">
        <v>0</v>
      </c>
      <c r="G168" s="2">
        <f t="shared" si="0"/>
        <v>36670.669950000003</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2489.16</v>
      </c>
      <c r="D169" s="1">
        <f>'PR-RAS'!E173</f>
        <v>3371.09</v>
      </c>
      <c r="E169" s="1">
        <v>0</v>
      </c>
      <c r="F169" s="1">
        <v>0</v>
      </c>
      <c r="G169" s="2">
        <f t="shared" si="0"/>
        <v>1550.8651200000002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4966.72</v>
      </c>
      <c r="D170" s="1">
        <f>'PR-RAS'!E174</f>
        <v>2550.34</v>
      </c>
      <c r="E170" s="1">
        <v>0</v>
      </c>
      <c r="F170" s="1">
        <v>0</v>
      </c>
      <c r="G170" s="2">
        <f t="shared" si="0"/>
        <v>1701.3906000000004</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94639.76999999999</v>
      </c>
      <c r="D173" s="1">
        <f>'PR-RAS'!E177</f>
        <v>146375.92000000001</v>
      </c>
      <c r="E173" s="1">
        <v>0</v>
      </c>
      <c r="F173" s="1">
        <v>0</v>
      </c>
      <c r="G173" s="2">
        <f t="shared" si="0"/>
        <v>66631.356919999991</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22375.1</v>
      </c>
      <c r="D174" s="1">
        <f>'PR-RAS'!E178</f>
        <v>22480.66</v>
      </c>
      <c r="E174" s="1">
        <v>0</v>
      </c>
      <c r="F174" s="1">
        <v>0</v>
      </c>
      <c r="G174" s="2">
        <f t="shared" si="0"/>
        <v>11649.200659999999</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18766.7</v>
      </c>
      <c r="D175" s="1">
        <f>'PR-RAS'!E179</f>
        <v>77659.42</v>
      </c>
      <c r="E175" s="1">
        <v>0</v>
      </c>
      <c r="F175" s="1">
        <v>0</v>
      </c>
      <c r="G175" s="2">
        <f t="shared" si="0"/>
        <v>30290.883959999999</v>
      </c>
      <c r="H175" s="2">
        <f t="shared" si="1"/>
        <v>0.71999999999752617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v>
      </c>
      <c r="D176" s="1">
        <f>'PR-RAS'!E180</f>
        <v>283.64</v>
      </c>
      <c r="E176" s="1">
        <v>0</v>
      </c>
      <c r="F176" s="1">
        <v>0</v>
      </c>
      <c r="G176" s="2">
        <f t="shared" si="0"/>
        <v>117.85899999999999</v>
      </c>
      <c r="H176" s="2">
        <f t="shared" si="1"/>
        <v>0.56000000000001648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13849.2</v>
      </c>
      <c r="D177" s="1">
        <f>'PR-RAS'!E181</f>
        <v>24346.34</v>
      </c>
      <c r="E177" s="1">
        <v>0</v>
      </c>
      <c r="F177" s="1">
        <v>0</v>
      </c>
      <c r="G177" s="2">
        <f t="shared" si="0"/>
        <v>11007.37088</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6903.46</v>
      </c>
      <c r="D178" s="1">
        <f>'PR-RAS'!E182</f>
        <v>2640.38</v>
      </c>
      <c r="E178" s="1">
        <v>0</v>
      </c>
      <c r="F178" s="1">
        <v>0</v>
      </c>
      <c r="G178" s="2">
        <f t="shared" si="0"/>
        <v>2156.6069400000001</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3087.65</v>
      </c>
      <c r="D179" s="1">
        <f>'PR-RAS'!E183</f>
        <v>5690.13</v>
      </c>
      <c r="E179" s="1">
        <v>0</v>
      </c>
      <c r="F179" s="1">
        <v>0</v>
      </c>
      <c r="G179" s="2">
        <f t="shared" si="0"/>
        <v>2575.2879800000001</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22249.68</v>
      </c>
      <c r="D180" s="1">
        <f>'PR-RAS'!E184</f>
        <v>1835.19</v>
      </c>
      <c r="E180" s="1">
        <v>0</v>
      </c>
      <c r="F180" s="1">
        <v>0</v>
      </c>
      <c r="G180" s="2">
        <f t="shared" si="0"/>
        <v>4639.69074</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2951.24</v>
      </c>
      <c r="D181" s="1">
        <f>'PR-RAS'!E185</f>
        <v>4900.5</v>
      </c>
      <c r="E181" s="1">
        <v>0</v>
      </c>
      <c r="F181" s="1">
        <v>0</v>
      </c>
      <c r="G181" s="2">
        <f t="shared" si="0"/>
        <v>2295.4031999999997</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4350.54</v>
      </c>
      <c r="D182" s="1">
        <f>'PR-RAS'!E186</f>
        <v>6539.66</v>
      </c>
      <c r="E182" s="1">
        <v>0</v>
      </c>
      <c r="F182" s="1">
        <v>0</v>
      </c>
      <c r="G182" s="2">
        <f t="shared" si="0"/>
        <v>3154.8046599999998</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18531.400000000001</v>
      </c>
      <c r="D184" s="1">
        <f>'PR-RAS'!E188</f>
        <v>10409.699999999999</v>
      </c>
      <c r="E184" s="1">
        <v>0</v>
      </c>
      <c r="F184" s="1">
        <v>0</v>
      </c>
      <c r="G184" s="2">
        <f t="shared" si="0"/>
        <v>7201.1964000000007</v>
      </c>
      <c r="H184" s="2">
        <f t="shared" si="1"/>
        <v>0.70000000000254659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1900.28</v>
      </c>
      <c r="D185" s="1">
        <f>'PR-RAS'!E189</f>
        <v>0</v>
      </c>
      <c r="E185" s="1">
        <v>0</v>
      </c>
      <c r="F185" s="1">
        <v>0</v>
      </c>
      <c r="G185" s="2">
        <f t="shared" si="0"/>
        <v>349.65152</v>
      </c>
      <c r="H185" s="2">
        <f t="shared" si="1"/>
        <v>0.27999999999997272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100</v>
      </c>
      <c r="E187" s="1">
        <v>0</v>
      </c>
      <c r="F187" s="1">
        <v>0</v>
      </c>
      <c r="G187" s="2">
        <f t="shared" si="0"/>
        <v>37.200000000000003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833.68</v>
      </c>
      <c r="D188" s="1">
        <f>'PR-RAS'!E192</f>
        <v>163.09</v>
      </c>
      <c r="E188" s="1">
        <v>0</v>
      </c>
      <c r="F188" s="1">
        <v>0</v>
      </c>
      <c r="G188" s="2">
        <f t="shared" si="0"/>
        <v>216.89381999999998</v>
      </c>
      <c r="H188" s="2">
        <f t="shared" si="1"/>
        <v>0.41000000000005343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145.22999999999999</v>
      </c>
      <c r="E189" s="1">
        <v>0</v>
      </c>
      <c r="F189" s="1">
        <v>0</v>
      </c>
      <c r="G189" s="2">
        <f t="shared" si="0"/>
        <v>54.606479999999998</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1707.6</v>
      </c>
      <c r="D190" s="1">
        <f>'PR-RAS'!E194</f>
        <v>718.75</v>
      </c>
      <c r="E190" s="1">
        <v>0</v>
      </c>
      <c r="F190" s="1">
        <v>0</v>
      </c>
      <c r="G190" s="2">
        <f t="shared" si="0"/>
        <v>594.4239</v>
      </c>
      <c r="H190" s="2">
        <f t="shared" si="1"/>
        <v>0.65000000000009095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14089.84</v>
      </c>
      <c r="D191" s="1">
        <f>'PR-RAS'!E195</f>
        <v>9282.6299999999992</v>
      </c>
      <c r="E191" s="1">
        <v>0</v>
      </c>
      <c r="F191" s="1">
        <v>0</v>
      </c>
      <c r="G191" s="2">
        <f t="shared" si="0"/>
        <v>6204.4690000000001</v>
      </c>
      <c r="H191" s="2">
        <f t="shared" si="1"/>
        <v>0.53000000000065484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2875.21</v>
      </c>
      <c r="D192" s="1">
        <f>'PR-RAS'!E196</f>
        <v>4046.58</v>
      </c>
      <c r="E192" s="1">
        <v>0</v>
      </c>
      <c r="F192" s="1">
        <v>0</v>
      </c>
      <c r="G192" s="2">
        <f t="shared" si="0"/>
        <v>2094.95867</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2875.21</v>
      </c>
      <c r="D206" s="1">
        <f>'PR-RAS'!E210</f>
        <v>4046.58</v>
      </c>
      <c r="E206" s="1">
        <v>0</v>
      </c>
      <c r="F206" s="1">
        <v>0</v>
      </c>
      <c r="G206" s="2">
        <f t="shared" si="0"/>
        <v>2248.5158499999998</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2852.27</v>
      </c>
      <c r="D207" s="1">
        <f>'PR-RAS'!E211</f>
        <v>3107.25</v>
      </c>
      <c r="E207" s="1">
        <v>0</v>
      </c>
      <c r="F207" s="1">
        <v>0</v>
      </c>
      <c r="G207" s="2">
        <f t="shared" si="0"/>
        <v>1867.7546199999999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22.93</v>
      </c>
      <c r="D209" s="1">
        <f>'PR-RAS'!E213</f>
        <v>939.33</v>
      </c>
      <c r="E209" s="1">
        <v>0</v>
      </c>
      <c r="F209" s="1">
        <v>0</v>
      </c>
      <c r="G209" s="2">
        <f t="shared" si="0"/>
        <v>395.53072000000003</v>
      </c>
      <c r="H209" s="2">
        <f t="shared" si="1"/>
        <v>0.40000000000004121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v>
      </c>
      <c r="E210" s="1">
        <v>0</v>
      </c>
      <c r="F210" s="1">
        <v>0</v>
      </c>
      <c r="G210" s="2">
        <f t="shared" si="0"/>
        <v>2.0899999999999998E-3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1288.18</v>
      </c>
      <c r="D248" s="1">
        <f>'PR-RAS'!E252</f>
        <v>96472.85</v>
      </c>
      <c r="E248" s="1">
        <v>0</v>
      </c>
      <c r="F248" s="1">
        <v>0</v>
      </c>
      <c r="G248" s="2">
        <f t="shared" si="0"/>
        <v>47975.768360000002</v>
      </c>
      <c r="H248" s="2">
        <f t="shared" si="1"/>
        <v>0.3299999999942429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1288.18</v>
      </c>
      <c r="D255" s="1">
        <f>'PR-RAS'!E259</f>
        <v>96472.85</v>
      </c>
      <c r="E255" s="1">
        <v>0</v>
      </c>
      <c r="F255" s="1">
        <v>0</v>
      </c>
      <c r="G255" s="2">
        <f t="shared" si="0"/>
        <v>49335.40552</v>
      </c>
      <c r="H255" s="2">
        <f t="shared" si="1"/>
        <v>0.3299999999942429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1288.18</v>
      </c>
      <c r="D257" s="1">
        <f>'PR-RAS'!E261</f>
        <v>95772.11</v>
      </c>
      <c r="E257" s="1">
        <v>0</v>
      </c>
      <c r="F257" s="1">
        <v>0</v>
      </c>
      <c r="G257" s="2">
        <f t="shared" si="0"/>
        <v>49365.094400000002</v>
      </c>
      <c r="H257" s="2">
        <f t="shared" si="1"/>
        <v>0.29000000000064574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700.74</v>
      </c>
      <c r="E258" s="1">
        <v>0</v>
      </c>
      <c r="F258" s="1">
        <v>0</v>
      </c>
      <c r="G258" s="2">
        <f t="shared" si="0"/>
        <v>360.18036000000001</v>
      </c>
      <c r="H258" s="2">
        <f t="shared" si="1"/>
        <v>0.25999999999999091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2371135.0300000003</v>
      </c>
      <c r="D285" s="1">
        <f>'PR-RAS'!E289</f>
        <v>2803944.7900000005</v>
      </c>
      <c r="E285" s="1">
        <v>0</v>
      </c>
      <c r="F285" s="1">
        <v>0</v>
      </c>
      <c r="G285" s="2">
        <f t="shared" si="8"/>
        <v>2266042.98924</v>
      </c>
      <c r="H285" s="2">
        <f t="shared" si="9"/>
        <v>0.23999999975785613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5292.4499999997206</v>
      </c>
      <c r="E286" s="1">
        <v>0</v>
      </c>
      <c r="F286" s="1">
        <v>0</v>
      </c>
      <c r="G286" s="2">
        <f t="shared" si="8"/>
        <v>3016.6964999998404</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2949.8000000002794</v>
      </c>
      <c r="D287" s="1">
        <f>'PR-RAS'!E291</f>
        <v>0</v>
      </c>
      <c r="E287" s="1">
        <v>0</v>
      </c>
      <c r="F287" s="1">
        <v>0</v>
      </c>
      <c r="G287" s="2">
        <f t="shared" si="8"/>
        <v>843.64280000007989</v>
      </c>
      <c r="H287" s="2">
        <f t="shared" si="9"/>
        <v>0.19999999972060323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46773.84</v>
      </c>
      <c r="E288" s="1">
        <v>0</v>
      </c>
      <c r="F288" s="1">
        <v>0</v>
      </c>
      <c r="G288" s="2">
        <f t="shared" si="8"/>
        <v>26848.184159999997</v>
      </c>
      <c r="H288" s="2">
        <f t="shared" si="9"/>
        <v>0.16000000000349246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27030.75</v>
      </c>
      <c r="D289" s="1">
        <f>'PR-RAS'!E293</f>
        <v>0</v>
      </c>
      <c r="E289" s="1">
        <v>0</v>
      </c>
      <c r="F289" s="1">
        <v>0</v>
      </c>
      <c r="G289" s="2">
        <f t="shared" si="8"/>
        <v>7784.8559999999998</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26422.79</v>
      </c>
      <c r="D290" s="1">
        <f>'PR-RAS'!E294</f>
        <v>30193.63</v>
      </c>
      <c r="E290" s="1">
        <v>0</v>
      </c>
      <c r="F290" s="1">
        <v>0</v>
      </c>
      <c r="G290" s="2">
        <f t="shared" si="8"/>
        <v>25088.104449999999</v>
      </c>
      <c r="H290" s="2">
        <f t="shared" si="9"/>
        <v>0.57999999999810825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44054.84</v>
      </c>
      <c r="D291" s="1">
        <f>'PR-RAS'!E295</f>
        <v>47825.68</v>
      </c>
      <c r="E291" s="1">
        <v>0</v>
      </c>
      <c r="F291" s="1">
        <v>0</v>
      </c>
      <c r="G291" s="2">
        <f t="shared" si="8"/>
        <v>40514.798000000003</v>
      </c>
      <c r="H291" s="2">
        <f t="shared" si="9"/>
        <v>0.48000000000320142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43585.62</v>
      </c>
      <c r="D345" s="1">
        <f>'PR-RAS'!E350</f>
        <v>17052.760000000002</v>
      </c>
      <c r="E345" s="1">
        <v>0</v>
      </c>
      <c r="F345" s="1">
        <v>0</v>
      </c>
      <c r="G345" s="2">
        <f t="shared" si="8"/>
        <v>26725.752160000004</v>
      </c>
      <c r="H345" s="2">
        <f t="shared" si="9"/>
        <v>0.61999999999534339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43585.62</v>
      </c>
      <c r="D358" s="1">
        <f>'PR-RAS'!E363</f>
        <v>17052.760000000002</v>
      </c>
      <c r="E358" s="1">
        <v>0</v>
      </c>
      <c r="F358" s="1">
        <v>0</v>
      </c>
      <c r="G358" s="2">
        <f t="shared" si="8"/>
        <v>27735.736980000005</v>
      </c>
      <c r="H358" s="2">
        <f t="shared" si="9"/>
        <v>0.61999999999534339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24034.33</v>
      </c>
      <c r="D364" s="1">
        <f>'PR-RAS'!E369</f>
        <v>0</v>
      </c>
      <c r="E364" s="1">
        <v>0</v>
      </c>
      <c r="F364" s="1">
        <v>0</v>
      </c>
      <c r="G364" s="2">
        <f t="shared" si="8"/>
        <v>8724.4617900000012</v>
      </c>
      <c r="H364" s="2">
        <f t="shared" si="9"/>
        <v>0.33000000000174623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24034.33</v>
      </c>
      <c r="D365" s="1">
        <f>'PR-RAS'!E370</f>
        <v>0</v>
      </c>
      <c r="E365" s="1">
        <v>0</v>
      </c>
      <c r="F365" s="1">
        <v>0</v>
      </c>
      <c r="G365" s="2">
        <f t="shared" si="8"/>
        <v>8748.4961199999998</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19551.29</v>
      </c>
      <c r="D378" s="1">
        <f>'PR-RAS'!E383</f>
        <v>17052.760000000002</v>
      </c>
      <c r="E378" s="1">
        <v>0</v>
      </c>
      <c r="F378" s="1">
        <v>0</v>
      </c>
      <c r="G378" s="2">
        <f t="shared" si="8"/>
        <v>20228.617370000004</v>
      </c>
      <c r="H378" s="2">
        <f t="shared" si="9"/>
        <v>0.52999999999883585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19551.29</v>
      </c>
      <c r="D379" s="1">
        <f>'PR-RAS'!E384</f>
        <v>16996.61</v>
      </c>
      <c r="E379" s="1">
        <v>0</v>
      </c>
      <c r="F379" s="1">
        <v>0</v>
      </c>
      <c r="G379" s="2">
        <f t="shared" si="8"/>
        <v>20239.824780000003</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56.15</v>
      </c>
      <c r="E380" s="1">
        <v>0</v>
      </c>
      <c r="F380" s="1">
        <v>0</v>
      </c>
      <c r="G380" s="2">
        <f t="shared" si="8"/>
        <v>42.561700000000002</v>
      </c>
      <c r="H380" s="2">
        <f t="shared" si="9"/>
        <v>0.14999999999999858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43585.62</v>
      </c>
      <c r="D403" s="1">
        <f>'PR-RAS'!E408</f>
        <v>17052.760000000002</v>
      </c>
      <c r="E403" s="1">
        <v>0</v>
      </c>
      <c r="F403" s="1">
        <v>0</v>
      </c>
      <c r="G403" s="2">
        <f t="shared" si="8"/>
        <v>31231.838280000007</v>
      </c>
      <c r="H403" s="2">
        <f t="shared" si="9"/>
        <v>0.61999999999534339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120340.01</v>
      </c>
      <c r="D404" s="1">
        <f>'PR-RAS'!E409</f>
        <v>0</v>
      </c>
      <c r="E404" s="1">
        <v>0</v>
      </c>
      <c r="F404" s="1">
        <v>0</v>
      </c>
      <c r="G404" s="2">
        <f t="shared" si="8"/>
        <v>48497.02403</v>
      </c>
      <c r="H404" s="2">
        <f t="shared" si="9"/>
        <v>9.9999999947613105E-3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2368185.23</v>
      </c>
      <c r="D407" s="1">
        <f>'PR-RAS'!E412</f>
        <v>2809237.24</v>
      </c>
      <c r="E407" s="1">
        <v>0</v>
      </c>
      <c r="F407" s="1">
        <v>0</v>
      </c>
      <c r="G407" s="2">
        <f t="shared" si="8"/>
        <v>3242583.8422600008</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2414720.6500000004</v>
      </c>
      <c r="D408" s="1">
        <f>'PR-RAS'!E413</f>
        <v>2820997.5500000003</v>
      </c>
      <c r="E408" s="1">
        <v>0</v>
      </c>
      <c r="F408" s="1">
        <v>0</v>
      </c>
      <c r="G408" s="2">
        <f t="shared" si="8"/>
        <v>3279083.3102500001</v>
      </c>
      <c r="H408" s="2">
        <f t="shared" si="9"/>
        <v>0.7999999993480742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46535.420000000391</v>
      </c>
      <c r="D410" s="1">
        <f>'PR-RAS'!E415</f>
        <v>11760.310000000056</v>
      </c>
      <c r="E410" s="1">
        <v>0</v>
      </c>
      <c r="F410" s="1">
        <v>0</v>
      </c>
      <c r="G410" s="2">
        <f t="shared" si="8"/>
        <v>28652.920360000204</v>
      </c>
      <c r="H410" s="2">
        <f t="shared" si="9"/>
        <v>0.73000000044703484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93309.26</v>
      </c>
      <c r="D411" s="1">
        <f>'PR-RAS'!E416</f>
        <v>46773.84</v>
      </c>
      <c r="E411" s="1">
        <v>0</v>
      </c>
      <c r="F411" s="1">
        <v>0</v>
      </c>
      <c r="G411" s="2">
        <f t="shared" si="8"/>
        <v>76611.345399999991</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26422.79</v>
      </c>
      <c r="D413" s="1">
        <f>'PR-RAS'!E418</f>
        <v>30193.63</v>
      </c>
      <c r="E413" s="1">
        <v>0</v>
      </c>
      <c r="F413" s="1">
        <v>0</v>
      </c>
      <c r="G413" s="2">
        <f t="shared" si="8"/>
        <v>35765.740599999997</v>
      </c>
      <c r="H413" s="2">
        <f t="shared" si="9"/>
        <v>0.57999999999810825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2368185.23</v>
      </c>
      <c r="D633" s="1">
        <f>'PR-RAS'!E639</f>
        <v>2809237.24</v>
      </c>
      <c r="E633" s="1">
        <v>0</v>
      </c>
      <c r="F633" s="1">
        <v>0</v>
      </c>
      <c r="G633" s="2">
        <f t="shared" si="10"/>
        <v>5047568.9367200006</v>
      </c>
      <c r="H633" s="2">
        <f t="shared" si="1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2414720.6500000004</v>
      </c>
      <c r="D634" s="1">
        <f>'PR-RAS'!E640</f>
        <v>2820997.5500000003</v>
      </c>
      <c r="E634" s="1">
        <v>0</v>
      </c>
      <c r="F634" s="1">
        <v>0</v>
      </c>
      <c r="G634" s="2">
        <f t="shared" si="10"/>
        <v>5099901.0697500007</v>
      </c>
      <c r="H634" s="2">
        <f t="shared" si="11"/>
        <v>0.7999999993480742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46535.420000000391</v>
      </c>
      <c r="D636" s="1">
        <f>'PR-RAS'!E642</f>
        <v>11760.310000000056</v>
      </c>
      <c r="E636" s="1">
        <v>0</v>
      </c>
      <c r="F636" s="1">
        <v>0</v>
      </c>
      <c r="G636" s="2">
        <f t="shared" si="10"/>
        <v>44485.585400000316</v>
      </c>
      <c r="H636" s="2">
        <f t="shared" si="11"/>
        <v>0.73000000044703484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93309.26</v>
      </c>
      <c r="D637" s="1">
        <f>'PR-RAS'!E643</f>
        <v>46773.84</v>
      </c>
      <c r="E637" s="1">
        <v>0</v>
      </c>
      <c r="F637" s="1">
        <v>0</v>
      </c>
      <c r="G637" s="2">
        <f t="shared" si="10"/>
        <v>118841.01384</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46773.839999999604</v>
      </c>
      <c r="D639" s="1">
        <f>'PR-RAS'!E645</f>
        <v>35013.529999999941</v>
      </c>
      <c r="E639" s="1">
        <v>0</v>
      </c>
      <c r="F639" s="1">
        <v>0</v>
      </c>
      <c r="G639" s="2">
        <f t="shared" si="10"/>
        <v>74518.974199999677</v>
      </c>
      <c r="H639" s="2">
        <f t="shared" si="11"/>
        <v>0.63000000045576598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168780.19</v>
      </c>
      <c r="D641" s="1">
        <f>'PR-RAS'!E647</f>
        <v>202520.4</v>
      </c>
      <c r="E641" s="1">
        <v>0</v>
      </c>
      <c r="F641" s="1">
        <v>0</v>
      </c>
      <c r="G641" s="2">
        <f t="shared" si="10"/>
        <v>367245.43359999999</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137784.95999999999</v>
      </c>
      <c r="D642" s="1">
        <f>'PR-RAS'!E649</f>
        <v>94229.37</v>
      </c>
      <c r="E642" s="1">
        <v>0</v>
      </c>
      <c r="F642" s="1">
        <v>0</v>
      </c>
      <c r="G642" s="2">
        <f t="shared" si="10"/>
        <v>209122.21169999999</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1054477.1599999999</v>
      </c>
      <c r="D643" s="1">
        <f>'PR-RAS'!E650</f>
        <v>1239617.6499999999</v>
      </c>
      <c r="E643" s="1">
        <v>0</v>
      </c>
      <c r="F643" s="1">
        <v>0</v>
      </c>
      <c r="G643" s="2">
        <f t="shared" si="10"/>
        <v>2268643.3993199999</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1098182.75</v>
      </c>
      <c r="D644" s="1">
        <f>'PR-RAS'!E651</f>
        <v>1276149.42</v>
      </c>
      <c r="E644" s="1">
        <v>0</v>
      </c>
      <c r="F644" s="1">
        <v>0</v>
      </c>
      <c r="G644" s="2">
        <f t="shared" si="10"/>
        <v>2347259.66237</v>
      </c>
      <c r="H644" s="2">
        <f t="shared" si="11"/>
        <v>0.66999999992549419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94079.369999999879</v>
      </c>
      <c r="D645" s="1">
        <f>'PR-RAS'!E652</f>
        <v>57697.600000000093</v>
      </c>
      <c r="E645" s="1">
        <v>0</v>
      </c>
      <c r="F645" s="1">
        <v>0</v>
      </c>
      <c r="G645" s="2">
        <f t="shared" si="10"/>
        <v>134901.62308000005</v>
      </c>
      <c r="H645" s="2">
        <f t="shared" si="11"/>
        <v>0.76999999978579581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1519161.48</v>
      </c>
      <c r="D668" s="1">
        <f>'PR-RAS'!E675</f>
        <v>1728821</v>
      </c>
      <c r="E668" s="1">
        <v>0</v>
      </c>
      <c r="F668" s="1">
        <v>0</v>
      </c>
      <c r="G668" s="2">
        <f t="shared" si="10"/>
        <v>3319527.9211600004</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42828.01</v>
      </c>
      <c r="E670" s="1">
        <v>0</v>
      </c>
      <c r="F670" s="1">
        <v>0</v>
      </c>
      <c r="G670" s="2">
        <f t="shared" si="10"/>
        <v>57303.877380000005</v>
      </c>
      <c r="H670" s="2">
        <f t="shared" si="11"/>
        <v>1.0000000002037268E-2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116009.44</v>
      </c>
      <c r="D703" s="1">
        <f>'PR-RAS'!E710</f>
        <v>126047.93</v>
      </c>
      <c r="E703" s="1">
        <v>0</v>
      </c>
      <c r="F703" s="1">
        <v>0</v>
      </c>
      <c r="G703" s="2">
        <f t="shared" si="10"/>
        <v>258409.92059999998</v>
      </c>
      <c r="H703" s="2">
        <f t="shared" si="11"/>
        <v>0.51000000000931323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862.61</v>
      </c>
      <c r="E705" s="1">
        <v>0</v>
      </c>
      <c r="F705" s="1">
        <v>0</v>
      </c>
      <c r="G705" s="2">
        <f t="shared" si="10"/>
        <v>1214.5548799999999</v>
      </c>
      <c r="H705" s="2">
        <f t="shared" si="11"/>
        <v>0.38999999999998636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2352.58</v>
      </c>
      <c r="E710" s="1">
        <v>0</v>
      </c>
      <c r="F710" s="1">
        <v>0</v>
      </c>
      <c r="G710" s="2">
        <f t="shared" si="10"/>
        <v>3335.9584399999999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37481.61</v>
      </c>
      <c r="D711" s="1">
        <f>'PR-RAS'!E718</f>
        <v>39067.89</v>
      </c>
      <c r="E711" s="1">
        <v>0</v>
      </c>
      <c r="F711" s="1">
        <v>0</v>
      </c>
      <c r="G711" s="2">
        <f t="shared" si="10"/>
        <v>82088.34689999999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2719.35</v>
      </c>
      <c r="D713" s="1">
        <f>'PR-RAS'!E720</f>
        <v>4872.67</v>
      </c>
      <c r="E713" s="1">
        <v>0</v>
      </c>
      <c r="F713" s="1">
        <v>0</v>
      </c>
      <c r="G713" s="2">
        <f t="shared" si="10"/>
        <v>8874.8592800000006</v>
      </c>
      <c r="H713" s="2">
        <f t="shared" si="11"/>
        <v>0.67999999999983629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19732.009999999998</v>
      </c>
      <c r="D715" s="1">
        <f>'PR-RAS'!E722</f>
        <v>1386.64</v>
      </c>
      <c r="E715" s="1">
        <v>0</v>
      </c>
      <c r="F715" s="1">
        <v>0</v>
      </c>
      <c r="G715" s="2">
        <f t="shared" si="10"/>
        <v>16068.777059999997</v>
      </c>
      <c r="H715" s="2">
        <f t="shared" si="11"/>
        <v>0.36999999999829924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1900.28</v>
      </c>
      <c r="D718" s="1">
        <f>'PR-RAS'!E725</f>
        <v>0</v>
      </c>
      <c r="E718" s="1">
        <v>0</v>
      </c>
      <c r="F718" s="1">
        <v>0</v>
      </c>
      <c r="G718" s="2">
        <f t="shared" si="10"/>
        <v>1362.5007599999999</v>
      </c>
      <c r="H718" s="2">
        <f t="shared" si="11"/>
        <v>0.27999999999997272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1288.18</v>
      </c>
      <c r="D817" s="1">
        <f>'PR-RAS'!E824</f>
        <v>0</v>
      </c>
      <c r="E817" s="1">
        <v>0</v>
      </c>
      <c r="F817" s="1">
        <v>0</v>
      </c>
      <c r="G817" s="2">
        <f t="shared" si="18"/>
        <v>1051.15488</v>
      </c>
      <c r="H817" s="2">
        <f t="shared" si="19"/>
        <v>0.18000000000006366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95772.11</v>
      </c>
      <c r="E821" s="1">
        <v>0</v>
      </c>
      <c r="F821" s="1">
        <v>0</v>
      </c>
      <c r="G821" s="2">
        <f t="shared" si="18"/>
        <v>157066.2604</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961559.38</v>
      </c>
      <c r="D984" s="6">
        <f>BILANCA!E6</f>
        <v>943268.37</v>
      </c>
      <c r="E984" s="6">
        <v>0</v>
      </c>
      <c r="F984" s="6">
        <v>0</v>
      </c>
      <c r="G984" s="7">
        <f t="shared" ref="G984:G1241" si="22">B984/1000*C984+B984/500*D984</f>
        <v>2848.0961200000002</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639722.37</v>
      </c>
      <c r="D985" s="1">
        <f>BILANCA!E7</f>
        <v>639722.37</v>
      </c>
      <c r="E985" s="1">
        <v>0</v>
      </c>
      <c r="F985" s="1">
        <v>0</v>
      </c>
      <c r="G985" s="2">
        <f t="shared" si="22"/>
        <v>3838.3342199999997</v>
      </c>
      <c r="H985" s="2">
        <f t="shared" si="19"/>
        <v>0.73999999999068677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31662.69</v>
      </c>
      <c r="D986" s="1">
        <f>BILANCA!E8</f>
        <v>31662.69</v>
      </c>
      <c r="E986" s="1">
        <v>0</v>
      </c>
      <c r="F986" s="1">
        <v>0</v>
      </c>
      <c r="G986" s="2">
        <f t="shared" si="22"/>
        <v>284.96420999999998</v>
      </c>
      <c r="H986" s="2">
        <f t="shared" si="19"/>
        <v>0.62000000000261934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31662.69</v>
      </c>
      <c r="D987" s="1">
        <f>BILANCA!E9</f>
        <v>31662.69</v>
      </c>
      <c r="E987" s="1">
        <v>0</v>
      </c>
      <c r="F987" s="1">
        <v>0</v>
      </c>
      <c r="G987" s="2">
        <f t="shared" si="22"/>
        <v>379.95227999999997</v>
      </c>
      <c r="H987" s="2">
        <f t="shared" si="19"/>
        <v>0.62000000000261934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606465.72</v>
      </c>
      <c r="D990" s="1">
        <f>BILANCA!E12</f>
        <v>606465.72</v>
      </c>
      <c r="E990" s="1">
        <v>0</v>
      </c>
      <c r="F990" s="1">
        <v>0</v>
      </c>
      <c r="G990" s="2">
        <f t="shared" si="22"/>
        <v>12735.780119999999</v>
      </c>
      <c r="H990" s="2">
        <f t="shared" si="19"/>
        <v>0.56000000005587935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343590.89</v>
      </c>
      <c r="D991" s="1">
        <f>BILANCA!E13</f>
        <v>343590.89</v>
      </c>
      <c r="E991" s="1">
        <v>0</v>
      </c>
      <c r="F991" s="1">
        <v>0</v>
      </c>
      <c r="G991" s="2">
        <f t="shared" si="22"/>
        <v>8246.1813600000005</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630228.26</v>
      </c>
      <c r="D993" s="1">
        <f>BILANCA!E15</f>
        <v>630228.26</v>
      </c>
      <c r="E993" s="1">
        <v>0</v>
      </c>
      <c r="F993" s="1">
        <v>0</v>
      </c>
      <c r="G993" s="2">
        <f t="shared" si="22"/>
        <v>18906.847800000003</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286637.37</v>
      </c>
      <c r="D996" s="1">
        <f>BILANCA!E18</f>
        <v>286637.37</v>
      </c>
      <c r="E996" s="1">
        <v>0</v>
      </c>
      <c r="F996" s="1">
        <v>0</v>
      </c>
      <c r="G996" s="2">
        <f t="shared" si="22"/>
        <v>11178.85743</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94180.199999999953</v>
      </c>
      <c r="D997" s="1">
        <f>BILANCA!E19</f>
        <v>94180.199999999953</v>
      </c>
      <c r="E997" s="1">
        <v>0</v>
      </c>
      <c r="F997" s="1">
        <v>0</v>
      </c>
      <c r="G997" s="2">
        <f t="shared" si="22"/>
        <v>3955.5683999999978</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299859.48</v>
      </c>
      <c r="D998" s="1">
        <f>BILANCA!E20</f>
        <v>299859.48</v>
      </c>
      <c r="E998" s="1">
        <v>0</v>
      </c>
      <c r="F998" s="1">
        <v>0</v>
      </c>
      <c r="G998" s="2">
        <f t="shared" si="22"/>
        <v>13493.676599999999</v>
      </c>
      <c r="H998" s="2">
        <f t="shared" si="19"/>
        <v>0.9599999999627471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13582.61</v>
      </c>
      <c r="D999" s="1">
        <f>BILANCA!E21</f>
        <v>13582.61</v>
      </c>
      <c r="E999" s="1">
        <v>0</v>
      </c>
      <c r="F999" s="1">
        <v>0</v>
      </c>
      <c r="G999" s="2">
        <f t="shared" si="22"/>
        <v>651.96528000000001</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11264.69</v>
      </c>
      <c r="D1000" s="1">
        <f>BILANCA!E22</f>
        <v>11264.69</v>
      </c>
      <c r="E1000" s="1">
        <v>0</v>
      </c>
      <c r="F1000" s="1">
        <v>0</v>
      </c>
      <c r="G1000" s="2">
        <f t="shared" si="22"/>
        <v>574.49919000000011</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3084.69</v>
      </c>
      <c r="D1001" s="1">
        <f>BILANCA!E23</f>
        <v>3084.69</v>
      </c>
      <c r="E1001" s="1">
        <v>0</v>
      </c>
      <c r="F1001" s="1">
        <v>0</v>
      </c>
      <c r="G1001" s="2">
        <f t="shared" si="22"/>
        <v>166.57326</v>
      </c>
      <c r="H1001" s="2">
        <f t="shared" si="19"/>
        <v>0.61999999999989086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14394.81</v>
      </c>
      <c r="D1002" s="1">
        <f>BILANCA!E24</f>
        <v>14394.81</v>
      </c>
      <c r="E1002" s="1">
        <v>0</v>
      </c>
      <c r="F1002" s="1">
        <v>0</v>
      </c>
      <c r="G1002" s="2">
        <f t="shared" si="22"/>
        <v>820.50416999999993</v>
      </c>
      <c r="H1002" s="2">
        <f t="shared" si="19"/>
        <v>0.38000000000101863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5165.9799999999996</v>
      </c>
      <c r="D1003" s="1">
        <f>BILANCA!E25</f>
        <v>5165.9799999999996</v>
      </c>
      <c r="E1003" s="1">
        <v>0</v>
      </c>
      <c r="F1003" s="1">
        <v>0</v>
      </c>
      <c r="G1003" s="2">
        <f t="shared" si="22"/>
        <v>309.9588</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20748.75</v>
      </c>
      <c r="D1004" s="1">
        <f>BILANCA!E26</f>
        <v>20748.75</v>
      </c>
      <c r="E1004" s="1">
        <v>0</v>
      </c>
      <c r="F1004" s="1">
        <v>0</v>
      </c>
      <c r="G1004" s="2">
        <f t="shared" si="22"/>
        <v>1307.1712500000001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273920.81</v>
      </c>
      <c r="D1006" s="1">
        <f>BILANCA!E28</f>
        <v>273920.81</v>
      </c>
      <c r="E1006" s="1">
        <v>0</v>
      </c>
      <c r="F1006" s="1">
        <v>0</v>
      </c>
      <c r="G1006" s="2">
        <f t="shared" si="22"/>
        <v>18900.535889999999</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168694.63</v>
      </c>
      <c r="D1013" s="1">
        <f>BILANCA!E35</f>
        <v>168694.63</v>
      </c>
      <c r="E1013" s="1">
        <v>0</v>
      </c>
      <c r="F1013" s="1">
        <v>0</v>
      </c>
      <c r="G1013" s="2">
        <f t="shared" si="22"/>
        <v>15182.5167</v>
      </c>
      <c r="H1013" s="2">
        <f t="shared" si="19"/>
        <v>0.73999999999068677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168694.63</v>
      </c>
      <c r="D1014" s="1">
        <f>BILANCA!E36</f>
        <v>185714.21</v>
      </c>
      <c r="E1014" s="1">
        <v>0</v>
      </c>
      <c r="F1014" s="1">
        <v>0</v>
      </c>
      <c r="G1014" s="2">
        <f t="shared" si="22"/>
        <v>16743.814549999999</v>
      </c>
      <c r="H1014" s="2">
        <f t="shared" si="19"/>
        <v>0.57999999998719431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17019.580000000002</v>
      </c>
      <c r="E1018" s="1">
        <v>0</v>
      </c>
      <c r="F1018" s="1">
        <v>0</v>
      </c>
      <c r="G1018" s="2">
        <f t="shared" si="22"/>
        <v>1191.3706000000002</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1027.2799999999988</v>
      </c>
      <c r="D1030" s="1">
        <f>BILANCA!E52</f>
        <v>1027.2799999999988</v>
      </c>
      <c r="E1030" s="1">
        <v>0</v>
      </c>
      <c r="F1030" s="1">
        <v>0</v>
      </c>
      <c r="G1030" s="2">
        <f t="shared" si="22"/>
        <v>144.84647999999984</v>
      </c>
      <c r="H1030" s="2">
        <f t="shared" si="19"/>
        <v>0.55999999999767169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22048.12</v>
      </c>
      <c r="D1031" s="1">
        <f>BILANCA!E53</f>
        <v>22048.12</v>
      </c>
      <c r="E1031" s="1">
        <v>0</v>
      </c>
      <c r="F1031" s="1">
        <v>0</v>
      </c>
      <c r="G1031" s="2">
        <f t="shared" si="22"/>
        <v>3174.9292799999994</v>
      </c>
      <c r="H1031" s="2">
        <f t="shared" si="19"/>
        <v>0.23999999999796273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1623.3</v>
      </c>
      <c r="D1032" s="1">
        <f>BILANCA!E54</f>
        <v>1623.3</v>
      </c>
      <c r="E1032" s="1">
        <v>0</v>
      </c>
      <c r="F1032" s="1">
        <v>0</v>
      </c>
      <c r="G1032" s="2">
        <f t="shared" si="22"/>
        <v>238.62510000000003</v>
      </c>
      <c r="H1032" s="2">
        <f t="shared" si="19"/>
        <v>0.59999999999990905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22644.14</v>
      </c>
      <c r="D1033" s="1">
        <f>BILANCA!E55</f>
        <v>22644.14</v>
      </c>
      <c r="E1033" s="1">
        <v>0</v>
      </c>
      <c r="F1033" s="1">
        <v>0</v>
      </c>
      <c r="G1033" s="2">
        <f t="shared" si="22"/>
        <v>3396.6210000000001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566.67999999999995</v>
      </c>
      <c r="D1041" s="1">
        <f>BILANCA!E63</f>
        <v>566.67999999999995</v>
      </c>
      <c r="E1041" s="1">
        <v>0</v>
      </c>
      <c r="F1041" s="1">
        <v>0</v>
      </c>
      <c r="G1041" s="2">
        <f t="shared" si="22"/>
        <v>98.602320000000006</v>
      </c>
      <c r="H1041" s="2">
        <f t="shared" si="19"/>
        <v>0.64000000000010004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566.67999999999995</v>
      </c>
      <c r="D1042" s="1">
        <f>BILANCA!E64</f>
        <v>566.67999999999995</v>
      </c>
      <c r="E1042" s="1">
        <v>0</v>
      </c>
      <c r="F1042" s="1">
        <v>0</v>
      </c>
      <c r="G1042" s="2">
        <f t="shared" si="22"/>
        <v>100.30235999999998</v>
      </c>
      <c r="H1042" s="2">
        <f t="shared" si="19"/>
        <v>0.64000000000010004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321837.01</v>
      </c>
      <c r="D1046" s="1">
        <f>BILANCA!E68</f>
        <v>303546</v>
      </c>
      <c r="E1046" s="1">
        <v>0</v>
      </c>
      <c r="F1046" s="1">
        <v>0</v>
      </c>
      <c r="G1046" s="2">
        <f t="shared" si="22"/>
        <v>58522.527630000004</v>
      </c>
      <c r="H1046" s="2">
        <f t="shared" si="19"/>
        <v>1.0000000009313226E-2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94079.37</v>
      </c>
      <c r="D1047" s="1">
        <f>BILANCA!E69</f>
        <v>57697.600000000006</v>
      </c>
      <c r="E1047" s="1">
        <v>0</v>
      </c>
      <c r="F1047" s="1">
        <v>0</v>
      </c>
      <c r="G1047" s="2">
        <f t="shared" si="22"/>
        <v>13406.372480000002</v>
      </c>
      <c r="H1047" s="2">
        <f t="shared" si="19"/>
        <v>0.76999999998952262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93981.440000000002</v>
      </c>
      <c r="D1048" s="1">
        <f>BILANCA!E70</f>
        <v>57060.19</v>
      </c>
      <c r="E1048" s="1">
        <v>0</v>
      </c>
      <c r="F1048" s="1">
        <v>0</v>
      </c>
      <c r="G1048" s="2">
        <f t="shared" si="22"/>
        <v>13526.6183</v>
      </c>
      <c r="H1048" s="2">
        <f t="shared" si="19"/>
        <v>0.63000000000465661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93981.440000000002</v>
      </c>
      <c r="D1050" s="1">
        <f>BILANCA!E72</f>
        <v>56748.73</v>
      </c>
      <c r="E1050" s="1">
        <v>0</v>
      </c>
      <c r="F1050" s="1">
        <v>0</v>
      </c>
      <c r="G1050" s="2">
        <f t="shared" si="22"/>
        <v>13901.086300000003</v>
      </c>
      <c r="H1050" s="2">
        <f t="shared" si="19"/>
        <v>0.70999999999912689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311.45999999999998</v>
      </c>
      <c r="E1052" s="1">
        <v>0</v>
      </c>
      <c r="F1052" s="1">
        <v>0</v>
      </c>
      <c r="G1052" s="2">
        <f t="shared" si="22"/>
        <v>42.981479999999998</v>
      </c>
      <c r="H1052" s="2">
        <f t="shared" si="19"/>
        <v>0.45999999999997954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97.93</v>
      </c>
      <c r="D1054" s="1">
        <f>BILANCA!E76</f>
        <v>637.41</v>
      </c>
      <c r="E1054" s="1">
        <v>0</v>
      </c>
      <c r="F1054" s="1">
        <v>0</v>
      </c>
      <c r="G1054" s="2">
        <f t="shared" si="22"/>
        <v>97.465249999999983</v>
      </c>
      <c r="H1054" s="2">
        <f t="shared" si="19"/>
        <v>0.47999999999996135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21571.61</v>
      </c>
      <c r="D1056" s="1">
        <f>BILANCA!E78</f>
        <v>8809.66</v>
      </c>
      <c r="E1056" s="1">
        <v>0</v>
      </c>
      <c r="F1056" s="1">
        <v>0</v>
      </c>
      <c r="G1056" s="2">
        <f t="shared" si="22"/>
        <v>2860.9378899999997</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21571.61</v>
      </c>
      <c r="D1064" s="1">
        <f>BILANCA!E86</f>
        <v>8809.66</v>
      </c>
      <c r="E1064" s="1">
        <v>0</v>
      </c>
      <c r="F1064" s="1">
        <v>0</v>
      </c>
      <c r="G1064" s="2">
        <f t="shared" si="22"/>
        <v>3174.46533</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37405.839999999997</v>
      </c>
      <c r="D1124" s="1">
        <f>BILANCA!E146</f>
        <v>34518.339999999997</v>
      </c>
      <c r="E1124" s="1">
        <v>0</v>
      </c>
      <c r="F1124" s="1">
        <v>0</v>
      </c>
      <c r="G1124" s="2">
        <f t="shared" si="22"/>
        <v>15008.395319999996</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17106.8</v>
      </c>
      <c r="D1137" s="1">
        <f>BILANCA!E159</f>
        <v>17106.8</v>
      </c>
      <c r="E1137" s="1">
        <v>0</v>
      </c>
      <c r="F1137" s="1">
        <v>0</v>
      </c>
      <c r="G1137" s="2">
        <f t="shared" si="22"/>
        <v>7903.3415999999997</v>
      </c>
      <c r="H1137" s="2">
        <f t="shared" si="23"/>
        <v>0.40000000000145519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20299.04</v>
      </c>
      <c r="D1138" s="1">
        <f>BILANCA!E160</f>
        <v>17411.54</v>
      </c>
      <c r="E1138" s="1">
        <v>0</v>
      </c>
      <c r="F1138" s="1">
        <v>0</v>
      </c>
      <c r="G1138" s="2">
        <f t="shared" si="22"/>
        <v>8543.9285999999993</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168780.19</v>
      </c>
      <c r="D1148" s="1">
        <f>BILANCA!E170</f>
        <v>202520.4</v>
      </c>
      <c r="E1148" s="1">
        <v>0</v>
      </c>
      <c r="F1148" s="1">
        <v>0</v>
      </c>
      <c r="G1148" s="2">
        <f t="shared" si="22"/>
        <v>94680.463350000005</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168780.19</v>
      </c>
      <c r="D1151" s="1">
        <f>BILANCA!E173</f>
        <v>202520.4</v>
      </c>
      <c r="E1151" s="1">
        <v>0</v>
      </c>
      <c r="F1151" s="1">
        <v>0</v>
      </c>
      <c r="G1151" s="2">
        <f t="shared" si="22"/>
        <v>96401.926319999999</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961559.37999999989</v>
      </c>
      <c r="D1152" s="1">
        <f>BILANCA!E175</f>
        <v>943268.37</v>
      </c>
      <c r="E1152" s="1">
        <v>0</v>
      </c>
      <c r="F1152" s="1">
        <v>0</v>
      </c>
      <c r="G1152" s="2">
        <f t="shared" si="22"/>
        <v>481328.24427999998</v>
      </c>
      <c r="H1152" s="2">
        <f t="shared" si="23"/>
        <v>0.74999999988358468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290809.52999999997</v>
      </c>
      <c r="D1153" s="1">
        <f>BILANCA!E176</f>
        <v>297694.74</v>
      </c>
      <c r="E1153" s="1">
        <v>0</v>
      </c>
      <c r="F1153" s="1">
        <v>0</v>
      </c>
      <c r="G1153" s="2">
        <f t="shared" si="22"/>
        <v>150653.83170000001</v>
      </c>
      <c r="H1153" s="2">
        <f t="shared" si="23"/>
        <v>0.73000000003958121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289450.68</v>
      </c>
      <c r="D1154" s="1">
        <f>BILANCA!E177</f>
        <v>296294.23</v>
      </c>
      <c r="E1154" s="1">
        <v>0</v>
      </c>
      <c r="F1154" s="1">
        <v>0</v>
      </c>
      <c r="G1154" s="2">
        <f t="shared" si="22"/>
        <v>150828.69293999998</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196291.63</v>
      </c>
      <c r="D1155" s="1">
        <f>BILANCA!E178</f>
        <v>228560.42</v>
      </c>
      <c r="E1155" s="1">
        <v>0</v>
      </c>
      <c r="F1155" s="1">
        <v>0</v>
      </c>
      <c r="G1155" s="2">
        <f t="shared" si="22"/>
        <v>112386.94484000001</v>
      </c>
      <c r="H1155" s="2">
        <f t="shared" si="23"/>
        <v>0.79000000000814907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87254.95</v>
      </c>
      <c r="D1156" s="1">
        <f>BILANCA!E179</f>
        <v>50899.03</v>
      </c>
      <c r="E1156" s="1">
        <v>0</v>
      </c>
      <c r="F1156" s="1">
        <v>0</v>
      </c>
      <c r="G1156" s="2">
        <f t="shared" si="22"/>
        <v>32706.170729999998</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1557.04</v>
      </c>
      <c r="D1157" s="1">
        <f>BILANCA!E180</f>
        <v>1557.04</v>
      </c>
      <c r="E1157" s="1">
        <v>0</v>
      </c>
      <c r="F1157" s="1">
        <v>0</v>
      </c>
      <c r="G1157" s="2">
        <f t="shared" si="22"/>
        <v>812.77487999999994</v>
      </c>
      <c r="H1157" s="2">
        <f t="shared" si="23"/>
        <v>7.999999999992724E-2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1557.04</v>
      </c>
      <c r="D1160" s="1">
        <f>BILANCA!E183</f>
        <v>1557.04</v>
      </c>
      <c r="E1160" s="1">
        <v>0</v>
      </c>
      <c r="F1160" s="1">
        <v>0</v>
      </c>
      <c r="G1160" s="2">
        <f t="shared" si="22"/>
        <v>826.78823999999986</v>
      </c>
      <c r="H1160" s="2">
        <f t="shared" si="23"/>
        <v>7.999999999992724E-2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222.21</v>
      </c>
      <c r="D1163" s="1">
        <f>BILANCA!E186</f>
        <v>286.61</v>
      </c>
      <c r="E1163" s="1">
        <v>0</v>
      </c>
      <c r="F1163" s="1">
        <v>0</v>
      </c>
      <c r="G1163" s="2">
        <f t="shared" si="22"/>
        <v>143.17740000000001</v>
      </c>
      <c r="H1163" s="2">
        <f t="shared" si="23"/>
        <v>0.59999999999999432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4124.8500000000004</v>
      </c>
      <c r="D1165" s="1">
        <f>BILANCA!E188</f>
        <v>14991.13</v>
      </c>
      <c r="E1165" s="1">
        <v>0</v>
      </c>
      <c r="F1165" s="1">
        <v>0</v>
      </c>
      <c r="G1165" s="2">
        <f t="shared" si="22"/>
        <v>6207.4940200000001</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1358.85</v>
      </c>
      <c r="D1166" s="1">
        <f>BILANCA!E189</f>
        <v>1400.51</v>
      </c>
      <c r="E1166" s="1">
        <v>0</v>
      </c>
      <c r="F1166" s="1">
        <v>0</v>
      </c>
      <c r="G1166" s="2">
        <f t="shared" si="22"/>
        <v>761.2562099999999</v>
      </c>
      <c r="H1166" s="2">
        <f t="shared" si="23"/>
        <v>0.64000000000010004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670749.85</v>
      </c>
      <c r="D1214" s="1">
        <f>BILANCA!E237</f>
        <v>645573.63</v>
      </c>
      <c r="E1214" s="1">
        <v>0</v>
      </c>
      <c r="F1214" s="1">
        <v>0</v>
      </c>
      <c r="G1214" s="2">
        <f t="shared" si="22"/>
        <v>453198.23241000006</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597553.22</v>
      </c>
      <c r="D1215" s="1">
        <f>BILANCA!E238</f>
        <v>580366.47</v>
      </c>
      <c r="E1215" s="1">
        <v>0</v>
      </c>
      <c r="F1215" s="1">
        <v>0</v>
      </c>
      <c r="G1215" s="2">
        <f t="shared" si="22"/>
        <v>407922.38911999995</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597553.22</v>
      </c>
      <c r="D1216" s="1">
        <f>BILANCA!E239</f>
        <v>580366.47</v>
      </c>
      <c r="E1216" s="1">
        <v>0</v>
      </c>
      <c r="F1216" s="1">
        <v>0</v>
      </c>
      <c r="G1216" s="2">
        <f t="shared" si="22"/>
        <v>409680.67527999997</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597553.22</v>
      </c>
      <c r="D1217" s="1">
        <f>BILANCA!E240</f>
        <v>580366.47</v>
      </c>
      <c r="E1217" s="1">
        <v>0</v>
      </c>
      <c r="F1217" s="1">
        <v>0</v>
      </c>
      <c r="G1217" s="2">
        <f t="shared" si="22"/>
        <v>411438.96143999998</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46773.84</v>
      </c>
      <c r="D1222" s="1">
        <f>BILANCA!E245</f>
        <v>35013.53</v>
      </c>
      <c r="E1222" s="1">
        <v>0</v>
      </c>
      <c r="F1222" s="1">
        <v>0</v>
      </c>
      <c r="G1222" s="2">
        <f t="shared" si="22"/>
        <v>27915.415099999998</v>
      </c>
      <c r="H1222" s="2">
        <f t="shared" si="23"/>
        <v>0.63000000000465661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46773.84</v>
      </c>
      <c r="D1223" s="1">
        <f>BILANCA!E246</f>
        <v>35013.53</v>
      </c>
      <c r="E1223" s="1">
        <v>0</v>
      </c>
      <c r="F1223" s="1">
        <v>0</v>
      </c>
      <c r="G1223" s="2">
        <f t="shared" si="22"/>
        <v>28032.216</v>
      </c>
      <c r="H1223" s="2">
        <f t="shared" si="23"/>
        <v>0.63000000000465661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46773.84</v>
      </c>
      <c r="D1224" s="1">
        <f>BILANCA!E247</f>
        <v>35013.53</v>
      </c>
      <c r="E1224" s="1">
        <v>0</v>
      </c>
      <c r="F1224" s="1">
        <v>0</v>
      </c>
      <c r="G1224" s="2">
        <f t="shared" si="22"/>
        <v>28149.016899999999</v>
      </c>
      <c r="H1224" s="2">
        <f t="shared" si="23"/>
        <v>0.63000000000465661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26422.79</v>
      </c>
      <c r="D1232" s="1">
        <f>BILANCA!E255</f>
        <v>30193.63</v>
      </c>
      <c r="E1232" s="1">
        <v>0</v>
      </c>
      <c r="F1232" s="1">
        <v>0</v>
      </c>
      <c r="G1232" s="2">
        <f t="shared" si="22"/>
        <v>21615.702450000001</v>
      </c>
      <c r="H1232" s="2">
        <f t="shared" si="23"/>
        <v>0.57999999999810825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2866.91</v>
      </c>
      <c r="D1236" s="1">
        <f>BILANCA!E259</f>
        <v>2866.91</v>
      </c>
      <c r="E1236" s="1">
        <v>0</v>
      </c>
      <c r="F1236" s="1">
        <v>0</v>
      </c>
      <c r="G1236" s="2">
        <f t="shared" si="22"/>
        <v>2175.9846899999998</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2866.91</v>
      </c>
      <c r="D1237" s="1">
        <f>BILANCA!E260</f>
        <v>2866.91</v>
      </c>
      <c r="E1237" s="1">
        <v>0</v>
      </c>
      <c r="F1237" s="1">
        <v>0</v>
      </c>
      <c r="G1237" s="2">
        <f t="shared" si="22"/>
        <v>2184.5854199999999</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37405.839999999997</v>
      </c>
      <c r="D1241" s="1">
        <f>BILANCA!E265</f>
        <v>34518.339999999997</v>
      </c>
      <c r="E1241" s="1">
        <v>0</v>
      </c>
      <c r="F1241" s="1">
        <v>0</v>
      </c>
      <c r="G1241" s="2">
        <f t="shared" si="22"/>
        <v>27462.170160000001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21571.61</v>
      </c>
      <c r="D1244" s="1">
        <f>BILANCA!E268</f>
        <v>8781.7900000000009</v>
      </c>
      <c r="E1244" s="1">
        <v>0</v>
      </c>
      <c r="F1244" s="1">
        <v>0</v>
      </c>
      <c r="G1244" s="2">
        <f t="shared" si="24"/>
        <v>10214.284590000001</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27.87</v>
      </c>
      <c r="E1245" s="1">
        <v>0</v>
      </c>
      <c r="F1245" s="1">
        <v>0</v>
      </c>
      <c r="G1245" s="2">
        <f t="shared" si="24"/>
        <v>14.603880000000002</v>
      </c>
      <c r="H1245" s="2">
        <f t="shared" si="23"/>
        <v>0.12999999999999901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289450.68</v>
      </c>
      <c r="D1264" s="1">
        <f>BILANCA!E288</f>
        <v>296294.23</v>
      </c>
      <c r="E1264" s="1">
        <v>0</v>
      </c>
      <c r="F1264" s="1">
        <v>0</v>
      </c>
      <c r="G1264" s="2">
        <f t="shared" si="24"/>
        <v>247852.99834000002</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1358.85</v>
      </c>
      <c r="D1266" s="1">
        <f>BILANCA!E290</f>
        <v>1400.51</v>
      </c>
      <c r="E1266" s="1">
        <v>0</v>
      </c>
      <c r="F1266" s="1">
        <v>0</v>
      </c>
      <c r="G1266" s="2">
        <f t="shared" si="24"/>
        <v>1177.2432099999999</v>
      </c>
      <c r="H1266" s="2">
        <f t="shared" si="23"/>
        <v>0.64000000000010004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10866.28</v>
      </c>
      <c r="E1274" s="1">
        <v>0</v>
      </c>
      <c r="F1274" s="1">
        <v>0</v>
      </c>
      <c r="G1274" s="2">
        <f t="shared" si="24"/>
        <v>6324.1749600000003</v>
      </c>
      <c r="H1274" s="2">
        <f t="shared" si="23"/>
        <v>0.28000000000065484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4124.8500000000004</v>
      </c>
      <c r="D1278" s="1">
        <f>BILANCA!E302</f>
        <v>4124.8500000000004</v>
      </c>
      <c r="E1278" s="1">
        <v>0</v>
      </c>
      <c r="F1278" s="1">
        <v>0</v>
      </c>
      <c r="G1278" s="2">
        <f t="shared" si="24"/>
        <v>3650.4922500000002</v>
      </c>
      <c r="H1278" s="2">
        <f t="shared" si="23"/>
        <v>0.2999999999992724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2414720.65</v>
      </c>
      <c r="D1408" s="1">
        <f>'RAS-funkcijski'!E114</f>
        <v>2820997.55</v>
      </c>
      <c r="E1408" s="1">
        <v>0</v>
      </c>
      <c r="F1408" s="1">
        <v>0</v>
      </c>
      <c r="G1408" s="2">
        <f t="shared" si="24"/>
        <v>886238.73249999993</v>
      </c>
      <c r="H1408" s="2">
        <f t="shared" si="27"/>
        <v>0.80000000027939677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2228661.77</v>
      </c>
      <c r="D1409" s="1">
        <f>'RAS-funkcijski'!E115</f>
        <v>2694087.01</v>
      </c>
      <c r="E1409" s="1">
        <v>0</v>
      </c>
      <c r="F1409" s="1">
        <v>0</v>
      </c>
      <c r="G1409" s="2">
        <f t="shared" si="24"/>
        <v>845468.7726899999</v>
      </c>
      <c r="H1409" s="2">
        <f t="shared" si="27"/>
        <v>0.23999999975785613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2228661.77</v>
      </c>
      <c r="D1411" s="1">
        <f>'RAS-funkcijski'!E117</f>
        <v>2694087.01</v>
      </c>
      <c r="E1411" s="1">
        <v>0</v>
      </c>
      <c r="F1411" s="1">
        <v>0</v>
      </c>
      <c r="G1411" s="2">
        <f t="shared" si="24"/>
        <v>860702.44426999998</v>
      </c>
      <c r="H1411" s="2">
        <f t="shared" si="27"/>
        <v>0.23999999975785613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186058.88</v>
      </c>
      <c r="D1420" s="1">
        <f>'RAS-funkcijski'!E126</f>
        <v>126910.54</v>
      </c>
      <c r="E1420" s="1">
        <v>0</v>
      </c>
      <c r="F1420" s="1">
        <v>0</v>
      </c>
      <c r="G1420" s="2">
        <f t="shared" si="24"/>
        <v>53665.355119999993</v>
      </c>
      <c r="H1420" s="2">
        <f t="shared" si="27"/>
        <v>0.58000000000174623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2414720.65</v>
      </c>
      <c r="D1435" s="13">
        <f>'RAS-funkcijski'!E141</f>
        <v>2820997.55</v>
      </c>
      <c r="E1435" s="13">
        <v>0</v>
      </c>
      <c r="F1435" s="13">
        <v>0</v>
      </c>
      <c r="G1435" s="14">
        <f t="shared" si="24"/>
        <v>1103770.0577499999</v>
      </c>
      <c r="H1435" s="14">
        <f t="shared" si="27"/>
        <v>0.80000000027939677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290809.53000000003</v>
      </c>
      <c r="D1480" s="6"/>
      <c r="E1480" s="6">
        <v>0</v>
      </c>
      <c r="F1480" s="6">
        <v>0</v>
      </c>
      <c r="G1480" s="7">
        <f t="shared" ref="G1480:G1580" si="34">B1480/1000*C1480</f>
        <v>290.80953000000005</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2128431.6800000002</v>
      </c>
      <c r="D1481" s="1">
        <v>0</v>
      </c>
      <c r="E1481" s="1">
        <v>0</v>
      </c>
      <c r="F1481" s="1">
        <v>0</v>
      </c>
      <c r="G1481" s="2">
        <f t="shared" si="34"/>
        <v>4256.8633600000003</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2111420.58</v>
      </c>
      <c r="D1483" s="1">
        <v>0</v>
      </c>
      <c r="E1483" s="1">
        <v>0</v>
      </c>
      <c r="F1483" s="1">
        <v>0</v>
      </c>
      <c r="G1483" s="2">
        <f t="shared" si="34"/>
        <v>8445.6823199999999</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1461504.33</v>
      </c>
      <c r="D1484" s="1">
        <v>0</v>
      </c>
      <c r="E1484" s="1">
        <v>0</v>
      </c>
      <c r="F1484" s="1">
        <v>0</v>
      </c>
      <c r="G1484" s="2">
        <f t="shared" si="34"/>
        <v>7307.5216500000006</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520802.19</v>
      </c>
      <c r="D1485" s="1">
        <v>0</v>
      </c>
      <c r="E1485" s="1">
        <v>0</v>
      </c>
      <c r="F1485" s="1">
        <v>0</v>
      </c>
      <c r="G1485" s="2">
        <f t="shared" si="34"/>
        <v>3124.8131400000002</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584.42999999999995</v>
      </c>
      <c r="D1486" s="1">
        <v>0</v>
      </c>
      <c r="E1486" s="1">
        <v>0</v>
      </c>
      <c r="F1486" s="1">
        <v>0</v>
      </c>
      <c r="G1486" s="2">
        <f t="shared" si="34"/>
        <v>4.0910099999999998</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95772.11</v>
      </c>
      <c r="D1489" s="1">
        <v>0</v>
      </c>
      <c r="E1489" s="1">
        <v>0</v>
      </c>
      <c r="F1489" s="1">
        <v>0</v>
      </c>
      <c r="G1489" s="2">
        <f t="shared" si="34"/>
        <v>957.72109999999998</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32757.52</v>
      </c>
      <c r="D1491" s="1">
        <v>0</v>
      </c>
      <c r="E1491" s="1">
        <v>0</v>
      </c>
      <c r="F1491" s="1">
        <v>0</v>
      </c>
      <c r="G1491" s="2">
        <f t="shared" si="34"/>
        <v>393.09023999999999</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17011.099999999999</v>
      </c>
      <c r="D1492" s="1">
        <v>0</v>
      </c>
      <c r="E1492" s="1">
        <v>0</v>
      </c>
      <c r="F1492" s="1">
        <v>0</v>
      </c>
      <c r="G1492" s="2">
        <f t="shared" si="34"/>
        <v>221.14429999999996</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2121546.4700000002</v>
      </c>
      <c r="D1499" s="1">
        <v>0</v>
      </c>
      <c r="E1499" s="1">
        <v>0</v>
      </c>
      <c r="F1499" s="1">
        <v>0</v>
      </c>
      <c r="G1499" s="2">
        <f t="shared" si="34"/>
        <v>42430.929400000008</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2104535.37</v>
      </c>
      <c r="D1501" s="1">
        <v>0</v>
      </c>
      <c r="E1501" s="1">
        <v>0</v>
      </c>
      <c r="F1501" s="1">
        <v>0</v>
      </c>
      <c r="G1501" s="2">
        <f t="shared" si="34"/>
        <v>46299.778140000002</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1461504.33</v>
      </c>
      <c r="D1502" s="1">
        <v>0</v>
      </c>
      <c r="E1502" s="1">
        <v>0</v>
      </c>
      <c r="F1502" s="1">
        <v>0</v>
      </c>
      <c r="G1502" s="2">
        <f t="shared" si="34"/>
        <v>33614.599589999998</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513916.98</v>
      </c>
      <c r="D1503" s="1">
        <v>0</v>
      </c>
      <c r="E1503" s="1">
        <v>0</v>
      </c>
      <c r="F1503" s="1">
        <v>0</v>
      </c>
      <c r="G1503" s="2">
        <f t="shared" si="34"/>
        <v>12334.007519999999</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584.42999999999995</v>
      </c>
      <c r="D1504" s="1">
        <v>0</v>
      </c>
      <c r="E1504" s="1">
        <v>0</v>
      </c>
      <c r="F1504" s="1">
        <v>0</v>
      </c>
      <c r="G1504" s="2">
        <f t="shared" si="34"/>
        <v>14.610749999999999</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95772.11</v>
      </c>
      <c r="D1507" s="1">
        <v>0</v>
      </c>
      <c r="E1507" s="1">
        <v>0</v>
      </c>
      <c r="F1507" s="1">
        <v>0</v>
      </c>
      <c r="G1507" s="2">
        <f t="shared" si="34"/>
        <v>2681.6190799999999</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32757.52</v>
      </c>
      <c r="D1509" s="1">
        <v>0</v>
      </c>
      <c r="E1509" s="1">
        <v>0</v>
      </c>
      <c r="F1509" s="1">
        <v>0</v>
      </c>
      <c r="G1509" s="2">
        <f t="shared" si="34"/>
        <v>982.72559999999999</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17011.099999999999</v>
      </c>
      <c r="D1510" s="1">
        <v>0</v>
      </c>
      <c r="E1510" s="1">
        <v>0</v>
      </c>
      <c r="F1510" s="1">
        <v>0</v>
      </c>
      <c r="G1510" s="2">
        <f t="shared" si="34"/>
        <v>527.34409999999991</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297694.73999999976</v>
      </c>
      <c r="D1517" s="1">
        <v>0</v>
      </c>
      <c r="E1517" s="1">
        <v>0</v>
      </c>
      <c r="F1517" s="1">
        <v>0</v>
      </c>
      <c r="G1517" s="2">
        <f t="shared" si="34"/>
        <v>11312.400119999991</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93773.83</v>
      </c>
      <c r="D1518" s="1">
        <v>0</v>
      </c>
      <c r="E1518" s="1">
        <v>0</v>
      </c>
      <c r="F1518" s="1">
        <v>0</v>
      </c>
      <c r="G1518" s="2">
        <f t="shared" si="34"/>
        <v>3657.1793700000003</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93773.83</v>
      </c>
      <c r="D1524" s="1">
        <v>0</v>
      </c>
      <c r="E1524" s="1">
        <v>0</v>
      </c>
      <c r="F1524" s="1">
        <v>0</v>
      </c>
      <c r="G1524" s="2">
        <f t="shared" si="34"/>
        <v>4219.8223500000004</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93773.83</v>
      </c>
      <c r="D1530" s="1">
        <v>0</v>
      </c>
      <c r="E1530" s="1">
        <v>0</v>
      </c>
      <c r="F1530" s="1">
        <v>0</v>
      </c>
      <c r="G1530" s="2">
        <f t="shared" si="34"/>
        <v>4782.46533</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93773.83</v>
      </c>
      <c r="D1531" s="1">
        <v>0</v>
      </c>
      <c r="E1531" s="1">
        <v>0</v>
      </c>
      <c r="F1531" s="1">
        <v>0</v>
      </c>
      <c r="G1531" s="2">
        <f t="shared" si="34"/>
        <v>4876.2391600000001</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203920.91</v>
      </c>
      <c r="D1576" s="1">
        <v>0</v>
      </c>
      <c r="E1576" s="1">
        <v>0</v>
      </c>
      <c r="F1576" s="1">
        <v>0</v>
      </c>
      <c r="G1576" s="2">
        <f t="shared" si="34"/>
        <v>19780.328270000002</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202520.4</v>
      </c>
      <c r="D1578" s="1">
        <v>0</v>
      </c>
      <c r="E1578" s="1">
        <v>0</v>
      </c>
      <c r="F1578" s="1">
        <v>0</v>
      </c>
      <c r="G1578" s="2">
        <f t="shared" si="34"/>
        <v>20049.5196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1400.51</v>
      </c>
      <c r="D1579" s="1">
        <v>0</v>
      </c>
      <c r="E1579" s="1">
        <v>0</v>
      </c>
      <c r="F1579" s="1">
        <v>0</v>
      </c>
      <c r="G1579" s="2">
        <f t="shared" si="34"/>
        <v>140.05100000000002</v>
      </c>
      <c r="H1579" s="2">
        <f t="shared" si="35"/>
        <v>0.49000000000000909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2368185.23</v>
      </c>
      <c r="I16" s="170">
        <f>'PR-RAS'!E6</f>
        <v>2809237.24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2371135.0300000003</v>
      </c>
      <c r="I17" s="170">
        <f>'PR-RAS'!E151</f>
        <v>2803944.7900000005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46773.839999999604</v>
      </c>
      <c r="I18" s="170">
        <f>'PR-RAS'!E645</f>
        <v>35013.529999999941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639722.37</v>
      </c>
      <c r="I20" s="173">
        <f>BILANCA!E7</f>
        <v>639722.37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321837.01</v>
      </c>
      <c r="I21" s="175">
        <f>BILANCA!E68</f>
        <v>303546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290809.52999999997</v>
      </c>
      <c r="I22" s="175">
        <f>BILANCA!E176</f>
        <v>297694.74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670749.85</v>
      </c>
      <c r="I23" s="177">
        <f>BILANCA!E237</f>
        <v>645573.63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2414720.65</v>
      </c>
      <c r="I27" s="175">
        <f>'RAS-funkcijski'!E114</f>
        <v>2820997.55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2414720.65</v>
      </c>
      <c r="I28" s="179">
        <f>'RAS-funkcijski'!E141</f>
        <v>2820997.55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290809.53000000003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297694.73999999976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93773.83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203920.91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2" zoomScaleNormal="100" workbookViewId="0">
      <selection activeCell="A179" sqref="A179:XFD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2368185.23</v>
      </c>
      <c r="E6" s="51">
        <f>E7+E44+E50+E82+E106+E124+E133+E139</f>
        <v>2809237.24</v>
      </c>
      <c r="F6" s="52">
        <f t="shared" ref="F6:F131" si="0">IF(D6&lt;&gt;0,IF(E6/D6&gt;=100,"&gt;&gt;100",E6/D6*100),"-")</f>
        <v>118.62405036619539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1631054.28</v>
      </c>
      <c r="E50" s="51">
        <f>E51+E54+E59+E62+E65+E68+E71+E74+E77</f>
        <v>1900448.13</v>
      </c>
      <c r="F50" s="52">
        <f t="shared" si="0"/>
        <v>116.51654719915268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798.34</v>
      </c>
      <c r="E65" s="51">
        <f t="shared" si="14"/>
        <v>0</v>
      </c>
      <c r="F65" s="52">
        <f t="shared" si="0"/>
        <v>0</v>
      </c>
    </row>
    <row r="66" spans="1:6" ht="12.75" customHeight="1" x14ac:dyDescent="0.2">
      <c r="A66" s="53">
        <v>6351</v>
      </c>
      <c r="B66" s="85" t="s">
        <v>177</v>
      </c>
      <c r="C66" s="50" t="s">
        <v>178</v>
      </c>
      <c r="D66" s="242">
        <v>798.34</v>
      </c>
      <c r="E66" s="242"/>
      <c r="F66" s="52">
        <f t="shared" si="0"/>
        <v>0</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1519161.48</v>
      </c>
      <c r="E68" s="51">
        <f t="shared" si="15"/>
        <v>1771649.01</v>
      </c>
      <c r="F68" s="52">
        <f t="shared" si="0"/>
        <v>116.62019036975582</v>
      </c>
    </row>
    <row r="69" spans="1:6" ht="12.75" customHeight="1" x14ac:dyDescent="0.2">
      <c r="A69" s="53" t="s">
        <v>183</v>
      </c>
      <c r="B69" s="85" t="s">
        <v>184</v>
      </c>
      <c r="C69" s="50" t="s">
        <v>183</v>
      </c>
      <c r="D69" s="242">
        <v>1519161.48</v>
      </c>
      <c r="E69" s="242">
        <v>1728821</v>
      </c>
      <c r="F69" s="52">
        <f t="shared" si="0"/>
        <v>113.80100290589252</v>
      </c>
    </row>
    <row r="70" spans="1:6" ht="24" x14ac:dyDescent="0.2">
      <c r="A70" s="53" t="s">
        <v>185</v>
      </c>
      <c r="B70" s="85" t="s">
        <v>186</v>
      </c>
      <c r="C70" s="50" t="s">
        <v>185</v>
      </c>
      <c r="D70" s="242">
        <v>0</v>
      </c>
      <c r="E70" s="242">
        <v>42828.01</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111094.46</v>
      </c>
      <c r="E77" s="51">
        <f t="shared" si="18"/>
        <v>128799.12</v>
      </c>
      <c r="F77" s="52">
        <f t="shared" si="0"/>
        <v>115.93658225621691</v>
      </c>
    </row>
    <row r="78" spans="1:6" ht="12.75" customHeight="1" x14ac:dyDescent="0.2">
      <c r="A78" s="53">
        <v>6391</v>
      </c>
      <c r="B78" s="85" t="s">
        <v>201</v>
      </c>
      <c r="C78" s="50" t="s">
        <v>202</v>
      </c>
      <c r="D78" s="242">
        <v>324</v>
      </c>
      <c r="E78" s="242">
        <v>340</v>
      </c>
      <c r="F78" s="52">
        <f t="shared" si="0"/>
        <v>104.93827160493827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110770.46</v>
      </c>
      <c r="E80" s="242">
        <v>128459.12</v>
      </c>
      <c r="F80" s="52">
        <f t="shared" si="0"/>
        <v>115.96875195787757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2191.4100000000003</v>
      </c>
      <c r="E82" s="51">
        <f t="shared" si="19"/>
        <v>192.76</v>
      </c>
      <c r="F82" s="52">
        <f t="shared" si="0"/>
        <v>8.7961632008615442</v>
      </c>
    </row>
    <row r="83" spans="1:6" ht="12.75" customHeight="1" x14ac:dyDescent="0.2">
      <c r="A83" s="53">
        <v>641</v>
      </c>
      <c r="B83" s="85" t="s">
        <v>211</v>
      </c>
      <c r="C83" s="50" t="s">
        <v>212</v>
      </c>
      <c r="D83" s="51">
        <f t="shared" ref="D83:E83" si="20">SUM(D84:D90)</f>
        <v>0.3</v>
      </c>
      <c r="E83" s="51">
        <f t="shared" si="20"/>
        <v>0.04</v>
      </c>
      <c r="F83" s="52">
        <f t="shared" si="0"/>
        <v>13.333333333333334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0.3</v>
      </c>
      <c r="E90" s="242">
        <v>0.04</v>
      </c>
      <c r="F90" s="52">
        <f t="shared" si="0"/>
        <v>13.333333333333334</v>
      </c>
    </row>
    <row r="91" spans="1:6" ht="12.75" customHeight="1" x14ac:dyDescent="0.2">
      <c r="A91" s="53">
        <v>642</v>
      </c>
      <c r="B91" s="85" t="s">
        <v>227</v>
      </c>
      <c r="C91" s="50" t="s">
        <v>228</v>
      </c>
      <c r="D91" s="51">
        <f t="shared" ref="D91:E91" si="21">SUM(D92:D97)</f>
        <v>2191.11</v>
      </c>
      <c r="E91" s="51">
        <f t="shared" si="21"/>
        <v>192.72</v>
      </c>
      <c r="F91" s="52">
        <f t="shared" si="0"/>
        <v>8.7955419855689581</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928.9</v>
      </c>
      <c r="E93" s="242">
        <v>192.72</v>
      </c>
      <c r="F93" s="52">
        <f t="shared" si="0"/>
        <v>20.747120249757778</v>
      </c>
    </row>
    <row r="94" spans="1:6" ht="12.75" customHeight="1" x14ac:dyDescent="0.2">
      <c r="A94" s="53">
        <v>6423</v>
      </c>
      <c r="B94" s="85" t="s">
        <v>233</v>
      </c>
      <c r="C94" s="50" t="s">
        <v>234</v>
      </c>
      <c r="D94" s="242">
        <v>1262.21</v>
      </c>
      <c r="E94" s="242"/>
      <c r="F94" s="52">
        <f t="shared" si="0"/>
        <v>0</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116009.44</v>
      </c>
      <c r="E106" s="51">
        <f t="shared" si="23"/>
        <v>126910.54</v>
      </c>
      <c r="F106" s="52">
        <f t="shared" si="0"/>
        <v>109.39673530016177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116009.44</v>
      </c>
      <c r="E112" s="51">
        <f t="shared" si="25"/>
        <v>126910.54</v>
      </c>
      <c r="F112" s="52">
        <f t="shared" si="0"/>
        <v>109.39673530016177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116009.44</v>
      </c>
      <c r="E117" s="242">
        <v>126910.54</v>
      </c>
      <c r="F117" s="52">
        <f t="shared" si="0"/>
        <v>109.39673530016177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27096.480000000003</v>
      </c>
      <c r="E124" s="51">
        <f t="shared" si="27"/>
        <v>26481.85</v>
      </c>
      <c r="F124" s="52">
        <f t="shared" si="0"/>
        <v>97.731697991768655</v>
      </c>
    </row>
    <row r="125" spans="1:6" ht="12.75" customHeight="1" x14ac:dyDescent="0.2">
      <c r="A125" s="53">
        <v>661</v>
      </c>
      <c r="B125" s="86" t="s">
        <v>295</v>
      </c>
      <c r="C125" s="50" t="s">
        <v>296</v>
      </c>
      <c r="D125" s="51">
        <f t="shared" ref="D125:E125" si="28">SUM(D126:D127)</f>
        <v>17951.150000000001</v>
      </c>
      <c r="E125" s="51">
        <f t="shared" si="28"/>
        <v>18901.21</v>
      </c>
      <c r="F125" s="52">
        <f t="shared" si="0"/>
        <v>105.292474298304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17951.150000000001</v>
      </c>
      <c r="E127" s="242">
        <v>18901.21</v>
      </c>
      <c r="F127" s="52">
        <f t="shared" si="0"/>
        <v>105.292474298304</v>
      </c>
    </row>
    <row r="128" spans="1:6" ht="24" x14ac:dyDescent="0.2">
      <c r="A128" s="53">
        <v>663</v>
      </c>
      <c r="B128" s="231" t="s">
        <v>301</v>
      </c>
      <c r="C128" s="50" t="s">
        <v>302</v>
      </c>
      <c r="D128" s="51">
        <f t="shared" ref="D128:E128" si="29">SUM(D129:D132)</f>
        <v>9145.33</v>
      </c>
      <c r="E128" s="51">
        <f t="shared" si="29"/>
        <v>7580.64</v>
      </c>
      <c r="F128" s="52">
        <f t="shared" si="0"/>
        <v>82.890830620655578</v>
      </c>
    </row>
    <row r="129" spans="1:6" ht="12.75" customHeight="1" x14ac:dyDescent="0.2">
      <c r="A129" s="53">
        <v>6631</v>
      </c>
      <c r="B129" s="86" t="s">
        <v>303</v>
      </c>
      <c r="C129" s="50" t="s">
        <v>304</v>
      </c>
      <c r="D129" s="242">
        <v>9145.33</v>
      </c>
      <c r="E129" s="242">
        <v>7580.64</v>
      </c>
      <c r="F129" s="52">
        <f t="shared" si="0"/>
        <v>82.890830620655578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591833.62</v>
      </c>
      <c r="E133" s="51">
        <f t="shared" si="30"/>
        <v>755203.96</v>
      </c>
      <c r="F133" s="52">
        <f t="shared" ref="F133:F223" si="31">IF(D133&lt;&gt;0,IF(E133/D133&gt;=100,"&gt;&gt;100",E133/D133*100),"-")</f>
        <v>127.60409927371141</v>
      </c>
    </row>
    <row r="134" spans="1:6" ht="24" x14ac:dyDescent="0.2">
      <c r="A134" s="53">
        <v>671</v>
      </c>
      <c r="B134" s="232" t="s">
        <v>313</v>
      </c>
      <c r="C134" s="50" t="s">
        <v>314</v>
      </c>
      <c r="D134" s="51">
        <f t="shared" ref="D134:E134" si="32">SUM(D135:D137)</f>
        <v>591833.62</v>
      </c>
      <c r="E134" s="51">
        <f t="shared" si="32"/>
        <v>755203.96</v>
      </c>
      <c r="F134" s="52">
        <f t="shared" si="31"/>
        <v>127.60409927371141</v>
      </c>
    </row>
    <row r="135" spans="1:6" ht="12.75" customHeight="1" x14ac:dyDescent="0.2">
      <c r="A135" s="53">
        <v>6711</v>
      </c>
      <c r="B135" s="85" t="s">
        <v>315</v>
      </c>
      <c r="C135" s="50" t="s">
        <v>316</v>
      </c>
      <c r="D135" s="242">
        <v>565478.91</v>
      </c>
      <c r="E135" s="242">
        <v>723169.25</v>
      </c>
      <c r="F135" s="52">
        <f t="shared" si="31"/>
        <v>127.88615759339281</v>
      </c>
    </row>
    <row r="136" spans="1:6" ht="24" x14ac:dyDescent="0.2">
      <c r="A136" s="53">
        <v>6712</v>
      </c>
      <c r="B136" s="232" t="s">
        <v>317</v>
      </c>
      <c r="C136" s="50" t="s">
        <v>318</v>
      </c>
      <c r="D136" s="242">
        <v>26354.71</v>
      </c>
      <c r="E136" s="242">
        <v>32034.71</v>
      </c>
      <c r="F136" s="52">
        <f t="shared" si="31"/>
        <v>121.5521248384065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2371135.0300000003</v>
      </c>
      <c r="E151" s="51">
        <f t="shared" si="35"/>
        <v>2803944.7900000005</v>
      </c>
      <c r="F151" s="52">
        <f t="shared" si="31"/>
        <v>118.25327341226956</v>
      </c>
    </row>
    <row r="152" spans="1:6" ht="12.75" customHeight="1" x14ac:dyDescent="0.2">
      <c r="A152" s="53">
        <v>31</v>
      </c>
      <c r="B152" s="85" t="s">
        <v>348</v>
      </c>
      <c r="C152" s="50" t="s">
        <v>34</v>
      </c>
      <c r="D152" s="51">
        <f t="shared" ref="D152:E152" si="36">D153+D158+D159</f>
        <v>1824827.5600000003</v>
      </c>
      <c r="E152" s="51">
        <f t="shared" si="36"/>
        <v>2219390.5500000003</v>
      </c>
      <c r="F152" s="52">
        <f t="shared" si="31"/>
        <v>121.62193286909806</v>
      </c>
    </row>
    <row r="153" spans="1:6" ht="12.75" customHeight="1" x14ac:dyDescent="0.2">
      <c r="A153" s="53">
        <v>311</v>
      </c>
      <c r="B153" s="85" t="s">
        <v>349</v>
      </c>
      <c r="C153" s="50" t="s">
        <v>350</v>
      </c>
      <c r="D153" s="51">
        <f t="shared" ref="D153:E153" si="37">SUM(D154:D157)</f>
        <v>1509808.59</v>
      </c>
      <c r="E153" s="51">
        <f t="shared" si="37"/>
        <v>1892254.07</v>
      </c>
      <c r="F153" s="52">
        <f t="shared" si="31"/>
        <v>125.3307261949013</v>
      </c>
    </row>
    <row r="154" spans="1:6" ht="12.75" customHeight="1" x14ac:dyDescent="0.2">
      <c r="A154" s="53">
        <v>3111</v>
      </c>
      <c r="B154" s="85" t="s">
        <v>351</v>
      </c>
      <c r="C154" s="50" t="s">
        <v>352</v>
      </c>
      <c r="D154" s="242">
        <v>1509808.59</v>
      </c>
      <c r="E154" s="242">
        <v>1892254.07</v>
      </c>
      <c r="F154" s="52">
        <f t="shared" si="31"/>
        <v>125.3307261949013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86337.88</v>
      </c>
      <c r="E158" s="242">
        <v>40424.589999999997</v>
      </c>
      <c r="F158" s="52">
        <f t="shared" si="31"/>
        <v>46.821383615164045</v>
      </c>
    </row>
    <row r="159" spans="1:6" ht="12.75" customHeight="1" x14ac:dyDescent="0.2">
      <c r="A159" s="53">
        <v>313</v>
      </c>
      <c r="B159" s="85" t="s">
        <v>361</v>
      </c>
      <c r="C159" s="50" t="s">
        <v>362</v>
      </c>
      <c r="D159" s="51">
        <f t="shared" ref="D159:E159" si="38">SUM(D160:D162)</f>
        <v>228681.09</v>
      </c>
      <c r="E159" s="51">
        <f t="shared" si="38"/>
        <v>286711.89</v>
      </c>
      <c r="F159" s="52">
        <f t="shared" si="31"/>
        <v>125.37630024415225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228463.61</v>
      </c>
      <c r="E161" s="242">
        <v>286711.89</v>
      </c>
      <c r="F161" s="52">
        <f t="shared" si="31"/>
        <v>125.49564895696082</v>
      </c>
    </row>
    <row r="162" spans="1:6" ht="12.75" customHeight="1" x14ac:dyDescent="0.2">
      <c r="A162" s="53">
        <v>3133</v>
      </c>
      <c r="B162" s="85" t="s">
        <v>366</v>
      </c>
      <c r="C162" s="50" t="s">
        <v>367</v>
      </c>
      <c r="D162" s="242">
        <v>217.48</v>
      </c>
      <c r="E162" s="242"/>
      <c r="F162" s="52">
        <f t="shared" si="31"/>
        <v>0</v>
      </c>
    </row>
    <row r="163" spans="1:6" ht="12.75" customHeight="1" x14ac:dyDescent="0.2">
      <c r="A163" s="53">
        <v>32</v>
      </c>
      <c r="B163" s="85" t="s">
        <v>368</v>
      </c>
      <c r="C163" s="50" t="s">
        <v>369</v>
      </c>
      <c r="D163" s="51">
        <f t="shared" ref="D163:E163" si="39">D164+D169+D177+D187+D188</f>
        <v>542144.07999999996</v>
      </c>
      <c r="E163" s="51">
        <f t="shared" si="39"/>
        <v>484034.81000000011</v>
      </c>
      <c r="F163" s="52">
        <f t="shared" si="31"/>
        <v>89.281581752216155</v>
      </c>
    </row>
    <row r="164" spans="1:6" ht="12.75" customHeight="1" x14ac:dyDescent="0.2">
      <c r="A164" s="53">
        <v>321</v>
      </c>
      <c r="B164" s="85" t="s">
        <v>370</v>
      </c>
      <c r="C164" s="50" t="s">
        <v>371</v>
      </c>
      <c r="D164" s="51">
        <f t="shared" ref="D164:E164" si="40">SUM(D165:D168)</f>
        <v>46190.26</v>
      </c>
      <c r="E164" s="51">
        <f t="shared" si="40"/>
        <v>50565.7</v>
      </c>
      <c r="F164" s="52">
        <f t="shared" si="31"/>
        <v>109.47264639774706</v>
      </c>
    </row>
    <row r="165" spans="1:6" ht="12.75" customHeight="1" x14ac:dyDescent="0.2">
      <c r="A165" s="53">
        <v>3211</v>
      </c>
      <c r="B165" s="85" t="s">
        <v>372</v>
      </c>
      <c r="C165" s="50" t="s">
        <v>373</v>
      </c>
      <c r="D165" s="242">
        <v>7266.77</v>
      </c>
      <c r="E165" s="242">
        <v>10543.81</v>
      </c>
      <c r="F165" s="52">
        <f t="shared" si="31"/>
        <v>145.09623945714532</v>
      </c>
    </row>
    <row r="166" spans="1:6" ht="12.75" customHeight="1" x14ac:dyDescent="0.2">
      <c r="A166" s="53">
        <v>3212</v>
      </c>
      <c r="B166" s="85" t="s">
        <v>374</v>
      </c>
      <c r="C166" s="50" t="s">
        <v>375</v>
      </c>
      <c r="D166" s="242">
        <v>37481.61</v>
      </c>
      <c r="E166" s="242">
        <v>39067.89</v>
      </c>
      <c r="F166" s="52">
        <f t="shared" si="31"/>
        <v>104.23215544903219</v>
      </c>
    </row>
    <row r="167" spans="1:6" ht="12.75" customHeight="1" x14ac:dyDescent="0.2">
      <c r="A167" s="53">
        <v>3213</v>
      </c>
      <c r="B167" s="85" t="s">
        <v>376</v>
      </c>
      <c r="C167" s="50" t="s">
        <v>377</v>
      </c>
      <c r="D167" s="242">
        <v>1441.88</v>
      </c>
      <c r="E167" s="242">
        <v>954</v>
      </c>
      <c r="F167" s="52">
        <f t="shared" si="31"/>
        <v>66.163619718700588</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382782.64999999997</v>
      </c>
      <c r="E169" s="51">
        <f t="shared" si="41"/>
        <v>276683.49000000005</v>
      </c>
      <c r="F169" s="52">
        <f t="shared" si="31"/>
        <v>72.282139746929502</v>
      </c>
    </row>
    <row r="170" spans="1:6" ht="12.75" customHeight="1" x14ac:dyDescent="0.2">
      <c r="A170" s="53">
        <v>3221</v>
      </c>
      <c r="B170" s="85" t="s">
        <v>382</v>
      </c>
      <c r="C170" s="50" t="s">
        <v>383</v>
      </c>
      <c r="D170" s="242">
        <v>106101.7</v>
      </c>
      <c r="E170" s="242">
        <v>20423.740000000002</v>
      </c>
      <c r="F170" s="52">
        <f t="shared" si="31"/>
        <v>19.249210898600118</v>
      </c>
    </row>
    <row r="171" spans="1:6" ht="12.75" customHeight="1" x14ac:dyDescent="0.2">
      <c r="A171" s="53">
        <v>3222</v>
      </c>
      <c r="B171" s="85" t="s">
        <v>384</v>
      </c>
      <c r="C171" s="50" t="s">
        <v>385</v>
      </c>
      <c r="D171" s="242">
        <v>186058.88</v>
      </c>
      <c r="E171" s="242">
        <v>182128.99</v>
      </c>
      <c r="F171" s="52">
        <f t="shared" si="31"/>
        <v>97.887824542424411</v>
      </c>
    </row>
    <row r="172" spans="1:6" ht="12.75" customHeight="1" x14ac:dyDescent="0.2">
      <c r="A172" s="53">
        <v>3223</v>
      </c>
      <c r="B172" s="85" t="s">
        <v>386</v>
      </c>
      <c r="C172" s="50" t="s">
        <v>387</v>
      </c>
      <c r="D172" s="242">
        <v>83166.19</v>
      </c>
      <c r="E172" s="242">
        <v>68209.33</v>
      </c>
      <c r="F172" s="52">
        <f t="shared" si="31"/>
        <v>82.015696522829771</v>
      </c>
    </row>
    <row r="173" spans="1:6" ht="12.75" customHeight="1" x14ac:dyDescent="0.2">
      <c r="A173" s="53">
        <v>3224</v>
      </c>
      <c r="B173" s="85" t="s">
        <v>388</v>
      </c>
      <c r="C173" s="50" t="s">
        <v>389</v>
      </c>
      <c r="D173" s="242">
        <v>2489.16</v>
      </c>
      <c r="E173" s="242">
        <v>3371.09</v>
      </c>
      <c r="F173" s="52">
        <f t="shared" si="31"/>
        <v>135.43082807051377</v>
      </c>
    </row>
    <row r="174" spans="1:6" ht="12.75" customHeight="1" x14ac:dyDescent="0.2">
      <c r="A174" s="53">
        <v>3225</v>
      </c>
      <c r="B174" s="85" t="s">
        <v>390</v>
      </c>
      <c r="C174" s="50" t="s">
        <v>391</v>
      </c>
      <c r="D174" s="242">
        <v>4966.72</v>
      </c>
      <c r="E174" s="242">
        <v>2550.34</v>
      </c>
      <c r="F174" s="52">
        <f t="shared" si="31"/>
        <v>51.348576122672505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94639.76999999999</v>
      </c>
      <c r="E177" s="51">
        <f t="shared" si="42"/>
        <v>146375.92000000001</v>
      </c>
      <c r="F177" s="52">
        <f t="shared" si="31"/>
        <v>154.66639447665608</v>
      </c>
    </row>
    <row r="178" spans="1:6" ht="12.75" customHeight="1" x14ac:dyDescent="0.2">
      <c r="A178" s="53">
        <v>3231</v>
      </c>
      <c r="B178" s="85" t="s">
        <v>398</v>
      </c>
      <c r="C178" s="50" t="s">
        <v>399</v>
      </c>
      <c r="D178" s="242">
        <v>22375.1</v>
      </c>
      <c r="E178" s="242">
        <v>22480.66</v>
      </c>
      <c r="F178" s="52">
        <f t="shared" si="31"/>
        <v>100.4717744278238</v>
      </c>
    </row>
    <row r="179" spans="1:6" ht="12.75" customHeight="1" x14ac:dyDescent="0.2">
      <c r="A179" s="53">
        <v>3232</v>
      </c>
      <c r="B179" s="85" t="s">
        <v>400</v>
      </c>
      <c r="C179" s="50" t="s">
        <v>401</v>
      </c>
      <c r="D179" s="242">
        <v>18766.7</v>
      </c>
      <c r="E179" s="242">
        <v>77659.42</v>
      </c>
      <c r="F179" s="52">
        <f t="shared" si="31"/>
        <v>413.81500210479192</v>
      </c>
    </row>
    <row r="180" spans="1:6" ht="12.75" customHeight="1" x14ac:dyDescent="0.2">
      <c r="A180" s="53">
        <v>3233</v>
      </c>
      <c r="B180" s="85" t="s">
        <v>402</v>
      </c>
      <c r="C180" s="50" t="s">
        <v>403</v>
      </c>
      <c r="D180" s="242">
        <v>106.2</v>
      </c>
      <c r="E180" s="242">
        <v>283.64</v>
      </c>
      <c r="F180" s="52">
        <f t="shared" si="31"/>
        <v>267.08097928436911</v>
      </c>
    </row>
    <row r="181" spans="1:6" ht="12.75" customHeight="1" x14ac:dyDescent="0.2">
      <c r="A181" s="53">
        <v>3234</v>
      </c>
      <c r="B181" s="85" t="s">
        <v>404</v>
      </c>
      <c r="C181" s="50" t="s">
        <v>405</v>
      </c>
      <c r="D181" s="242">
        <v>13849.2</v>
      </c>
      <c r="E181" s="242">
        <v>24346.34</v>
      </c>
      <c r="F181" s="52">
        <f t="shared" si="31"/>
        <v>175.79600265719318</v>
      </c>
    </row>
    <row r="182" spans="1:6" ht="12.75" customHeight="1" x14ac:dyDescent="0.2">
      <c r="A182" s="53">
        <v>3235</v>
      </c>
      <c r="B182" s="85" t="s">
        <v>406</v>
      </c>
      <c r="C182" s="50" t="s">
        <v>407</v>
      </c>
      <c r="D182" s="242">
        <v>6903.46</v>
      </c>
      <c r="E182" s="242">
        <v>2640.38</v>
      </c>
      <c r="F182" s="52">
        <f t="shared" si="31"/>
        <v>38.247197781981789</v>
      </c>
    </row>
    <row r="183" spans="1:6" ht="12.75" customHeight="1" x14ac:dyDescent="0.2">
      <c r="A183" s="53">
        <v>3236</v>
      </c>
      <c r="B183" s="85" t="s">
        <v>408</v>
      </c>
      <c r="C183" s="50" t="s">
        <v>409</v>
      </c>
      <c r="D183" s="242">
        <v>3087.65</v>
      </c>
      <c r="E183" s="242">
        <v>5690.13</v>
      </c>
      <c r="F183" s="52">
        <f t="shared" si="31"/>
        <v>184.2867552993377</v>
      </c>
    </row>
    <row r="184" spans="1:6" ht="12.75" customHeight="1" x14ac:dyDescent="0.2">
      <c r="A184" s="53">
        <v>3237</v>
      </c>
      <c r="B184" s="85" t="s">
        <v>410</v>
      </c>
      <c r="C184" s="50" t="s">
        <v>411</v>
      </c>
      <c r="D184" s="242">
        <v>22249.68</v>
      </c>
      <c r="E184" s="242">
        <v>1835.19</v>
      </c>
      <c r="F184" s="52">
        <f t="shared" si="31"/>
        <v>8.2481635690940269</v>
      </c>
    </row>
    <row r="185" spans="1:6" ht="12.75" customHeight="1" x14ac:dyDescent="0.2">
      <c r="A185" s="53">
        <v>3238</v>
      </c>
      <c r="B185" s="85" t="s">
        <v>412</v>
      </c>
      <c r="C185" s="50" t="s">
        <v>413</v>
      </c>
      <c r="D185" s="242">
        <v>2951.24</v>
      </c>
      <c r="E185" s="242">
        <v>4900.5</v>
      </c>
      <c r="F185" s="52">
        <f t="shared" si="31"/>
        <v>166.04884726420082</v>
      </c>
    </row>
    <row r="186" spans="1:6" ht="12.75" customHeight="1" x14ac:dyDescent="0.2">
      <c r="A186" s="53">
        <v>3239</v>
      </c>
      <c r="B186" s="85" t="s">
        <v>414</v>
      </c>
      <c r="C186" s="50" t="s">
        <v>415</v>
      </c>
      <c r="D186" s="242">
        <v>4350.54</v>
      </c>
      <c r="E186" s="242">
        <v>6539.66</v>
      </c>
      <c r="F186" s="52">
        <f t="shared" si="31"/>
        <v>150.31835128512782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18531.400000000001</v>
      </c>
      <c r="E188" s="51">
        <f t="shared" si="43"/>
        <v>10409.699999999999</v>
      </c>
      <c r="F188" s="52">
        <f t="shared" si="31"/>
        <v>56.173305848451804</v>
      </c>
    </row>
    <row r="189" spans="1:6" ht="12.75" customHeight="1" x14ac:dyDescent="0.2">
      <c r="A189" s="53">
        <v>3291</v>
      </c>
      <c r="B189" s="232" t="s">
        <v>420</v>
      </c>
      <c r="C189" s="50" t="s">
        <v>421</v>
      </c>
      <c r="D189" s="242">
        <v>1900.28</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100</v>
      </c>
      <c r="F191" s="52" t="str">
        <f t="shared" si="31"/>
        <v>-</v>
      </c>
    </row>
    <row r="192" spans="1:6" ht="12.75" customHeight="1" x14ac:dyDescent="0.2">
      <c r="A192" s="53">
        <v>3294</v>
      </c>
      <c r="B192" s="85" t="s">
        <v>426</v>
      </c>
      <c r="C192" s="50" t="s">
        <v>427</v>
      </c>
      <c r="D192" s="242">
        <v>833.68</v>
      </c>
      <c r="E192" s="242">
        <v>163.09</v>
      </c>
      <c r="F192" s="52">
        <f t="shared" si="31"/>
        <v>19.562661932636026</v>
      </c>
    </row>
    <row r="193" spans="1:6" ht="12.75" customHeight="1" x14ac:dyDescent="0.2">
      <c r="A193" s="53">
        <v>3295</v>
      </c>
      <c r="B193" s="85" t="s">
        <v>428</v>
      </c>
      <c r="C193" s="50" t="s">
        <v>429</v>
      </c>
      <c r="D193" s="242">
        <v>0</v>
      </c>
      <c r="E193" s="242">
        <v>145.22999999999999</v>
      </c>
      <c r="F193" s="52" t="str">
        <f t="shared" si="31"/>
        <v>-</v>
      </c>
    </row>
    <row r="194" spans="1:6" ht="12.75" customHeight="1" x14ac:dyDescent="0.2">
      <c r="A194" s="53" t="s">
        <v>430</v>
      </c>
      <c r="B194" s="85" t="s">
        <v>431</v>
      </c>
      <c r="C194" s="50" t="s">
        <v>430</v>
      </c>
      <c r="D194" s="242">
        <v>1707.6</v>
      </c>
      <c r="E194" s="242">
        <v>718.75</v>
      </c>
      <c r="F194" s="52">
        <f t="shared" si="31"/>
        <v>42.091239166081053</v>
      </c>
    </row>
    <row r="195" spans="1:6" ht="12.75" customHeight="1" x14ac:dyDescent="0.2">
      <c r="A195" s="53">
        <v>3299</v>
      </c>
      <c r="B195" s="85" t="s">
        <v>432</v>
      </c>
      <c r="C195" s="50" t="s">
        <v>433</v>
      </c>
      <c r="D195" s="242">
        <v>14089.84</v>
      </c>
      <c r="E195" s="242">
        <v>9282.6299999999992</v>
      </c>
      <c r="F195" s="52">
        <f t="shared" si="31"/>
        <v>65.881727542683237</v>
      </c>
    </row>
    <row r="196" spans="1:6" ht="12.75" customHeight="1" x14ac:dyDescent="0.2">
      <c r="A196" s="53">
        <v>34</v>
      </c>
      <c r="B196" s="232" t="s">
        <v>434</v>
      </c>
      <c r="C196" s="50" t="s">
        <v>435</v>
      </c>
      <c r="D196" s="51">
        <f t="shared" ref="D196:E196" si="44">D197+D202+D210</f>
        <v>2875.21</v>
      </c>
      <c r="E196" s="51">
        <f t="shared" si="44"/>
        <v>4046.58</v>
      </c>
      <c r="F196" s="52">
        <f t="shared" si="31"/>
        <v>140.74032853252459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2875.21</v>
      </c>
      <c r="E210" s="51">
        <f t="shared" si="47"/>
        <v>4046.58</v>
      </c>
      <c r="F210" s="52">
        <f t="shared" si="31"/>
        <v>140.74032853252459</v>
      </c>
    </row>
    <row r="211" spans="1:6" ht="12.75" customHeight="1" x14ac:dyDescent="0.2">
      <c r="A211" s="53">
        <v>3431</v>
      </c>
      <c r="B211" s="232" t="s">
        <v>464</v>
      </c>
      <c r="C211" s="50" t="s">
        <v>465</v>
      </c>
      <c r="D211" s="242">
        <v>2852.27</v>
      </c>
      <c r="E211" s="242">
        <v>3107.25</v>
      </c>
      <c r="F211" s="52">
        <f t="shared" si="31"/>
        <v>108.93954639637901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22.93</v>
      </c>
      <c r="E213" s="242">
        <v>939.33</v>
      </c>
      <c r="F213" s="52">
        <f t="shared" si="31"/>
        <v>4096.5111208024427</v>
      </c>
    </row>
    <row r="214" spans="1:6" ht="12.75" customHeight="1" x14ac:dyDescent="0.2">
      <c r="A214" s="53">
        <v>3434</v>
      </c>
      <c r="B214" s="85" t="s">
        <v>470</v>
      </c>
      <c r="C214" s="50" t="s">
        <v>471</v>
      </c>
      <c r="D214" s="242">
        <v>0.01</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1288.18</v>
      </c>
      <c r="E252" s="51">
        <f t="shared" si="63"/>
        <v>96472.85</v>
      </c>
      <c r="F252" s="52">
        <f t="shared" ref="F252:F258" si="64">IF(D252&lt;&gt;0,IF(E252/D252&gt;=100,"&gt;&gt;100",E252/D252*100),"-")</f>
        <v>7489.0814948221514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1288.18</v>
      </c>
      <c r="E259" s="51">
        <f t="shared" si="66"/>
        <v>96472.85</v>
      </c>
      <c r="F259" s="52">
        <f t="shared" ref="F259:F262" si="67">IF(D259&lt;&gt;0,IF(E259/D259&gt;=100,"&gt;&gt;100",E259/D259*100),"-")</f>
        <v>7489.0814948221514</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1288.18</v>
      </c>
      <c r="E261" s="242">
        <v>95772.11</v>
      </c>
      <c r="F261" s="52">
        <f t="shared" si="67"/>
        <v>7434.6838174789245</v>
      </c>
    </row>
    <row r="262" spans="1:6" ht="12.75" customHeight="1" x14ac:dyDescent="0.2">
      <c r="A262" s="53" t="s">
        <v>562</v>
      </c>
      <c r="B262" s="85" t="s">
        <v>563</v>
      </c>
      <c r="C262" s="50" t="s">
        <v>562</v>
      </c>
      <c r="D262" s="242">
        <v>0</v>
      </c>
      <c r="E262" s="242">
        <v>700.74</v>
      </c>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2371135.0300000003</v>
      </c>
      <c r="E289" s="51">
        <f t="shared" si="79"/>
        <v>2803944.7900000005</v>
      </c>
      <c r="F289" s="52">
        <f t="shared" si="76"/>
        <v>118.25327341226956</v>
      </c>
    </row>
    <row r="290" spans="1:6" ht="12.75" customHeight="1" x14ac:dyDescent="0.2">
      <c r="A290" s="53" t="s">
        <v>607</v>
      </c>
      <c r="B290" s="85" t="s">
        <v>618</v>
      </c>
      <c r="C290" s="50" t="s">
        <v>619</v>
      </c>
      <c r="D290" s="51">
        <f>IF(D6&gt;=D289,D6-D289,0)</f>
        <v>0</v>
      </c>
      <c r="E290" s="51">
        <f>IF(E6&gt;=E289,E6-E289,0)</f>
        <v>5292.4499999997206</v>
      </c>
      <c r="F290" s="52" t="str">
        <f t="shared" si="76"/>
        <v>-</v>
      </c>
    </row>
    <row r="291" spans="1:6" ht="12.75" customHeight="1" x14ac:dyDescent="0.2">
      <c r="A291" s="53" t="s">
        <v>607</v>
      </c>
      <c r="B291" s="85" t="s">
        <v>620</v>
      </c>
      <c r="C291" s="50" t="s">
        <v>621</v>
      </c>
      <c r="D291" s="51">
        <f>IF(D289&gt;=D6,D289-D6,0)</f>
        <v>2949.8000000002794</v>
      </c>
      <c r="E291" s="51">
        <f>IF(E289&gt;=E6,E289-E6,0)</f>
        <v>0</v>
      </c>
      <c r="F291" s="52">
        <f t="shared" si="76"/>
        <v>0</v>
      </c>
    </row>
    <row r="292" spans="1:6" ht="12.75" customHeight="1" x14ac:dyDescent="0.2">
      <c r="A292" s="53">
        <v>92211</v>
      </c>
      <c r="B292" s="85" t="s">
        <v>622</v>
      </c>
      <c r="C292" s="50" t="s">
        <v>623</v>
      </c>
      <c r="D292" s="242">
        <v>0</v>
      </c>
      <c r="E292" s="242">
        <v>46773.84</v>
      </c>
      <c r="F292" s="52" t="str">
        <f t="shared" si="76"/>
        <v>-</v>
      </c>
    </row>
    <row r="293" spans="1:6" ht="12.75" customHeight="1" x14ac:dyDescent="0.2">
      <c r="A293" s="53">
        <v>92221</v>
      </c>
      <c r="B293" s="85" t="s">
        <v>624</v>
      </c>
      <c r="C293" s="50" t="s">
        <v>625</v>
      </c>
      <c r="D293" s="242">
        <v>27030.75</v>
      </c>
      <c r="E293" s="242">
        <v>0</v>
      </c>
      <c r="F293" s="52">
        <f t="shared" si="76"/>
        <v>0</v>
      </c>
    </row>
    <row r="294" spans="1:6" ht="12.75" customHeight="1" x14ac:dyDescent="0.2">
      <c r="A294" s="53">
        <v>96</v>
      </c>
      <c r="B294" s="85" t="s">
        <v>626</v>
      </c>
      <c r="C294" s="50" t="s">
        <v>627</v>
      </c>
      <c r="D294" s="242">
        <v>26422.79</v>
      </c>
      <c r="E294" s="242">
        <v>30193.63</v>
      </c>
      <c r="F294" s="52">
        <f t="shared" si="76"/>
        <v>114.27116515704813</v>
      </c>
    </row>
    <row r="295" spans="1:6" ht="24" x14ac:dyDescent="0.2">
      <c r="A295" s="53">
        <v>9661</v>
      </c>
      <c r="B295" s="85" t="s">
        <v>628</v>
      </c>
      <c r="C295" s="50" t="s">
        <v>629</v>
      </c>
      <c r="D295" s="242">
        <v>44054.84</v>
      </c>
      <c r="E295" s="242">
        <v>47825.68</v>
      </c>
      <c r="F295" s="52">
        <f t="shared" si="76"/>
        <v>108.5594227558198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43585.62</v>
      </c>
      <c r="E350" s="51">
        <f t="shared" si="95"/>
        <v>17052.760000000002</v>
      </c>
      <c r="F350" s="52">
        <f t="shared" si="81"/>
        <v>39.124738847353782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43585.62</v>
      </c>
      <c r="E363" s="51">
        <f t="shared" si="99"/>
        <v>17052.760000000002</v>
      </c>
      <c r="F363" s="52">
        <f t="shared" si="81"/>
        <v>39.124738847353782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24034.33</v>
      </c>
      <c r="E369" s="51">
        <f t="shared" si="101"/>
        <v>0</v>
      </c>
      <c r="F369" s="52">
        <f t="shared" si="81"/>
        <v>0</v>
      </c>
    </row>
    <row r="370" spans="1:6" ht="12.75" customHeight="1" x14ac:dyDescent="0.2">
      <c r="A370" s="53">
        <v>4221</v>
      </c>
      <c r="B370" s="85" t="s">
        <v>673</v>
      </c>
      <c r="C370" s="50" t="s">
        <v>765</v>
      </c>
      <c r="D370" s="242">
        <v>24034.33</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19551.29</v>
      </c>
      <c r="E383" s="51">
        <f t="shared" si="103"/>
        <v>17052.760000000002</v>
      </c>
      <c r="F383" s="52">
        <f t="shared" si="81"/>
        <v>87.220638638166591</v>
      </c>
    </row>
    <row r="384" spans="1:6" ht="12.75" customHeight="1" x14ac:dyDescent="0.2">
      <c r="A384" s="53">
        <v>4241</v>
      </c>
      <c r="B384" s="85" t="s">
        <v>782</v>
      </c>
      <c r="C384" s="50" t="s">
        <v>783</v>
      </c>
      <c r="D384" s="242">
        <v>19551.29</v>
      </c>
      <c r="E384" s="242">
        <v>16996.61</v>
      </c>
      <c r="F384" s="52">
        <f t="shared" si="81"/>
        <v>86.933445312304201</v>
      </c>
    </row>
    <row r="385" spans="1:6" ht="12.75" customHeight="1" x14ac:dyDescent="0.2">
      <c r="A385" s="53">
        <v>4242</v>
      </c>
      <c r="B385" s="85" t="s">
        <v>703</v>
      </c>
      <c r="C385" s="50" t="s">
        <v>784</v>
      </c>
      <c r="D385" s="242">
        <v>0</v>
      </c>
      <c r="E385" s="242">
        <v>56.15</v>
      </c>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43585.62</v>
      </c>
      <c r="E408" s="51">
        <f t="shared" si="111"/>
        <v>17052.760000000002</v>
      </c>
      <c r="F408" s="52">
        <f t="shared" si="81"/>
        <v>39.124738847353782</v>
      </c>
    </row>
    <row r="409" spans="1:6" ht="12.75" customHeight="1" x14ac:dyDescent="0.2">
      <c r="A409" s="53">
        <v>92212</v>
      </c>
      <c r="B409" s="85" t="s">
        <v>822</v>
      </c>
      <c r="C409" s="50" t="s">
        <v>823</v>
      </c>
      <c r="D409" s="242">
        <v>120340.01</v>
      </c>
      <c r="E409" s="242">
        <v>0</v>
      </c>
      <c r="F409" s="52">
        <f t="shared" si="81"/>
        <v>0</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2368185.23</v>
      </c>
      <c r="E412" s="51">
        <f>E6+E298</f>
        <v>2809237.24</v>
      </c>
      <c r="F412" s="52">
        <f t="shared" si="81"/>
        <v>118.62405036619539</v>
      </c>
    </row>
    <row r="413" spans="1:6" ht="12.75" customHeight="1" x14ac:dyDescent="0.2">
      <c r="A413" s="53" t="s">
        <v>607</v>
      </c>
      <c r="B413" s="85" t="s">
        <v>830</v>
      </c>
      <c r="C413" s="50" t="s">
        <v>831</v>
      </c>
      <c r="D413" s="51">
        <f t="shared" ref="D413:E413" si="112">D289+D350</f>
        <v>2414720.6500000004</v>
      </c>
      <c r="E413" s="51">
        <f t="shared" si="112"/>
        <v>2820997.5500000003</v>
      </c>
      <c r="F413" s="52">
        <f t="shared" si="81"/>
        <v>116.82500623829924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46535.420000000391</v>
      </c>
      <c r="E415" s="51">
        <f t="shared" si="114"/>
        <v>11760.310000000056</v>
      </c>
      <c r="F415" s="52">
        <f t="shared" si="81"/>
        <v>25.271739247222776</v>
      </c>
    </row>
    <row r="416" spans="1:6" ht="12.75" customHeight="1" x14ac:dyDescent="0.2">
      <c r="A416" s="60" t="s">
        <v>836</v>
      </c>
      <c r="B416" s="232" t="s">
        <v>837</v>
      </c>
      <c r="C416" s="61" t="s">
        <v>838</v>
      </c>
      <c r="D416" s="51">
        <f t="shared" ref="D416:E416" si="115">IF(D292-D293+D409-D410&gt;=0,D292-D293+D409-D410,0)</f>
        <v>93309.26</v>
      </c>
      <c r="E416" s="51">
        <f t="shared" si="115"/>
        <v>46773.84</v>
      </c>
      <c r="F416" s="52">
        <f t="shared" si="81"/>
        <v>50.127757952426158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26422.79</v>
      </c>
      <c r="E418" s="62">
        <f t="shared" si="117"/>
        <v>30193.63</v>
      </c>
      <c r="F418" s="57">
        <f t="shared" si="81"/>
        <v>114.27116515704813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2368185.23</v>
      </c>
      <c r="E639" s="51">
        <f t="shared" si="180"/>
        <v>2809237.24</v>
      </c>
      <c r="F639" s="52">
        <f t="shared" si="119"/>
        <v>118.62405036619539</v>
      </c>
    </row>
    <row r="640" spans="1:6" ht="12.75" customHeight="1" x14ac:dyDescent="0.2">
      <c r="A640" s="53" t="s">
        <v>607</v>
      </c>
      <c r="B640" s="85" t="s">
        <v>1276</v>
      </c>
      <c r="C640" s="50" t="s">
        <v>1277</v>
      </c>
      <c r="D640" s="51">
        <f t="shared" ref="D640:E640" si="181">D413+D528</f>
        <v>2414720.6500000004</v>
      </c>
      <c r="E640" s="51">
        <f t="shared" si="181"/>
        <v>2820997.5500000003</v>
      </c>
      <c r="F640" s="52">
        <f t="shared" si="119"/>
        <v>116.82500623829924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46535.420000000391</v>
      </c>
      <c r="E642" s="51">
        <f t="shared" si="183"/>
        <v>11760.310000000056</v>
      </c>
      <c r="F642" s="52">
        <f t="shared" si="119"/>
        <v>25.271739247222776</v>
      </c>
    </row>
    <row r="643" spans="1:6" ht="24" x14ac:dyDescent="0.2">
      <c r="A643" s="60" t="s">
        <v>1282</v>
      </c>
      <c r="B643" s="85" t="s">
        <v>1283</v>
      </c>
      <c r="C643" s="61" t="s">
        <v>1282</v>
      </c>
      <c r="D643" s="51">
        <f t="shared" ref="D643:E643" si="184">IF(D416-D417+D637-D638&gt;=0,D416-D417+D637-D638,0)</f>
        <v>93309.26</v>
      </c>
      <c r="E643" s="51">
        <f t="shared" si="184"/>
        <v>46773.84</v>
      </c>
      <c r="F643" s="52">
        <f t="shared" si="119"/>
        <v>50.127757952426158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46773.839999999604</v>
      </c>
      <c r="E645" s="51">
        <f t="shared" si="186"/>
        <v>35013.529999999941</v>
      </c>
      <c r="F645" s="52">
        <f t="shared" si="119"/>
        <v>74.857078230053887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168780.19</v>
      </c>
      <c r="E647" s="243">
        <v>202520.4</v>
      </c>
      <c r="F647" s="57">
        <f t="shared" si="119"/>
        <v>119.99062212218152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137784.95999999999</v>
      </c>
      <c r="E649" s="242">
        <v>94229.37</v>
      </c>
      <c r="F649" s="52">
        <f t="shared" ref="F649:F724" si="188">IF(D649&lt;&gt;0,IF(E649/D649&gt;=100,"&gt;&gt;100",E649/D649*100),"-")</f>
        <v>68.388719639647178</v>
      </c>
    </row>
    <row r="650" spans="1:6" ht="12.75" customHeight="1" x14ac:dyDescent="0.2">
      <c r="A650" s="53" t="s">
        <v>1295</v>
      </c>
      <c r="B650" s="85" t="s">
        <v>1296</v>
      </c>
      <c r="C650" s="50" t="s">
        <v>1295</v>
      </c>
      <c r="D650" s="242">
        <v>1054477.1599999999</v>
      </c>
      <c r="E650" s="242">
        <v>1239617.6499999999</v>
      </c>
      <c r="F650" s="52">
        <f t="shared" si="188"/>
        <v>117.55756283995757</v>
      </c>
    </row>
    <row r="651" spans="1:6" ht="12.75" customHeight="1" x14ac:dyDescent="0.2">
      <c r="A651" s="53" t="s">
        <v>1297</v>
      </c>
      <c r="B651" s="85" t="s">
        <v>1298</v>
      </c>
      <c r="C651" s="50" t="s">
        <v>1297</v>
      </c>
      <c r="D651" s="242">
        <v>1098182.75</v>
      </c>
      <c r="E651" s="242">
        <v>1276149.42</v>
      </c>
      <c r="F651" s="52">
        <f t="shared" si="188"/>
        <v>116.20556050438782</v>
      </c>
    </row>
    <row r="652" spans="1:6" ht="24" x14ac:dyDescent="0.2">
      <c r="A652" s="53">
        <v>11</v>
      </c>
      <c r="B652" s="85" t="s">
        <v>1299</v>
      </c>
      <c r="C652" s="50" t="s">
        <v>1300</v>
      </c>
      <c r="D652" s="51">
        <f t="shared" ref="D652:E652" si="189">+D649+D650-D651</f>
        <v>94079.369999999879</v>
      </c>
      <c r="E652" s="51">
        <f t="shared" si="189"/>
        <v>57697.600000000093</v>
      </c>
      <c r="F652" s="52">
        <f t="shared" si="188"/>
        <v>61.328641975387555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70</v>
      </c>
      <c r="E654" s="262">
        <v>70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58</v>
      </c>
      <c r="E656" s="262">
        <v>58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1519161.48</v>
      </c>
      <c r="E675" s="242">
        <v>1728821</v>
      </c>
      <c r="F675" s="52">
        <f t="shared" si="188"/>
        <v>113.80100290589252</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v>42828.01</v>
      </c>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116009.44</v>
      </c>
      <c r="E710" s="242">
        <v>126047.93</v>
      </c>
      <c r="F710" s="52">
        <f t="shared" si="188"/>
        <v>108.65316650093303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862.61</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1327.24</v>
      </c>
      <c r="E716" s="242"/>
      <c r="F716" s="52">
        <f t="shared" si="188"/>
        <v>0</v>
      </c>
    </row>
    <row r="717" spans="1:6" ht="12.75" customHeight="1" x14ac:dyDescent="0.2">
      <c r="A717" s="53">
        <v>31215</v>
      </c>
      <c r="B717" s="85" t="s">
        <v>1412</v>
      </c>
      <c r="C717" s="50" t="s">
        <v>1413</v>
      </c>
      <c r="D717" s="242">
        <v>0</v>
      </c>
      <c r="E717" s="242">
        <v>2352.58</v>
      </c>
      <c r="F717" s="52" t="str">
        <f t="shared" si="188"/>
        <v>-</v>
      </c>
    </row>
    <row r="718" spans="1:6" ht="12.75" customHeight="1" x14ac:dyDescent="0.2">
      <c r="A718" s="53">
        <v>32121</v>
      </c>
      <c r="B718" s="85" t="s">
        <v>1414</v>
      </c>
      <c r="C718" s="50" t="s">
        <v>1415</v>
      </c>
      <c r="D718" s="242">
        <v>37481.61</v>
      </c>
      <c r="E718" s="242">
        <v>39067.89</v>
      </c>
      <c r="F718" s="52">
        <f t="shared" si="188"/>
        <v>104.23215544903219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2719.35</v>
      </c>
      <c r="E720" s="242">
        <v>4872.67</v>
      </c>
      <c r="F720" s="52">
        <f t="shared" si="188"/>
        <v>179.18509938036664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19732.009999999998</v>
      </c>
      <c r="E722" s="242">
        <v>1386.64</v>
      </c>
      <c r="F722" s="52">
        <f t="shared" si="188"/>
        <v>7.0273631525627653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1900.28</v>
      </c>
      <c r="E725" s="242"/>
      <c r="F725" s="52">
        <f t="shared" ref="F725:F979" si="190">IF(D725&lt;&gt;0,IF(E725/D725&gt;=100,"&gt;&gt;100",E725/D725*100),"-")</f>
        <v>0</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1288.18</v>
      </c>
      <c r="E824" s="242"/>
      <c r="F824" s="52">
        <f t="shared" si="190"/>
        <v>0</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95772.11</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6" zoomScale="120" zoomScaleNormal="120"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961559.38</v>
      </c>
      <c r="E6" s="229">
        <f t="shared" si="0"/>
        <v>943268.37</v>
      </c>
      <c r="F6" s="230">
        <f t="shared" ref="F6:F260" si="1">IF(D6&gt;0,IF(E6/D6&gt;=100,"&gt;&gt;100",E6/D6*100),"-")</f>
        <v>98.097776343256101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639722.37</v>
      </c>
      <c r="E7" s="104">
        <f t="shared" si="2"/>
        <v>639722.37</v>
      </c>
      <c r="F7" s="93">
        <f t="shared" si="1"/>
        <v>100</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31662.69</v>
      </c>
      <c r="E8" s="104">
        <f>E9+E10-E11</f>
        <v>31662.69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31662.69</v>
      </c>
      <c r="E9" s="247">
        <v>31662.69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606465.72</v>
      </c>
      <c r="E12" s="104">
        <f t="shared" si="3"/>
        <v>606465.72</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343590.89</v>
      </c>
      <c r="E13" s="104">
        <f t="shared" si="4"/>
        <v>343590.89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630228.26</v>
      </c>
      <c r="E15" s="247">
        <v>630228.26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286637.37</v>
      </c>
      <c r="E18" s="247">
        <v>286637.37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94180.199999999953</v>
      </c>
      <c r="E19" s="104">
        <f t="shared" si="5"/>
        <v>94180.199999999953</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299859.48</v>
      </c>
      <c r="E20" s="247">
        <v>299859.48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13582.61</v>
      </c>
      <c r="E21" s="247">
        <v>13582.61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11264.69</v>
      </c>
      <c r="E22" s="247">
        <v>11264.69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3084.69</v>
      </c>
      <c r="E23" s="247">
        <v>3084.69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14394.81</v>
      </c>
      <c r="E24" s="247">
        <v>14394.81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5165.9799999999996</v>
      </c>
      <c r="E25" s="247">
        <v>5165.9799999999996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20748.75</v>
      </c>
      <c r="E26" s="247">
        <v>20748.75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273920.81</v>
      </c>
      <c r="E28" s="247">
        <v>273920.81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168694.63</v>
      </c>
      <c r="E35" s="104">
        <f t="shared" si="7"/>
        <v>168694.63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168694.63</v>
      </c>
      <c r="E36" s="247">
        <v>185714.21</v>
      </c>
      <c r="F36" s="93">
        <f t="shared" si="1"/>
        <v>110.08898742064284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17019.580000000002</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1027.2799999999988</v>
      </c>
      <c r="E52" s="104">
        <f t="shared" si="10"/>
        <v>1027.2799999999988</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22048.12</v>
      </c>
      <c r="E53" s="247">
        <v>22048.12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1623.3</v>
      </c>
      <c r="E54" s="247">
        <v>1623.3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22644.14</v>
      </c>
      <c r="E55" s="247">
        <v>22644.14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566.67999999999995</v>
      </c>
      <c r="E63" s="104">
        <f t="shared" si="12"/>
        <v>566.67999999999995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566.67999999999995</v>
      </c>
      <c r="E64" s="247">
        <v>566.67999999999995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321837.01</v>
      </c>
      <c r="E68" s="104">
        <f t="shared" si="13"/>
        <v>303546</v>
      </c>
      <c r="F68" s="93">
        <f t="shared" si="1"/>
        <v>94.316685330876012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94079.37</v>
      </c>
      <c r="E69" s="104">
        <f t="shared" si="14"/>
        <v>57697.600000000006</v>
      </c>
      <c r="F69" s="93">
        <f t="shared" si="1"/>
        <v>61.328641975387384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93981.440000000002</v>
      </c>
      <c r="E70" s="104">
        <f t="shared" si="15"/>
        <v>57060.19</v>
      </c>
      <c r="F70" s="93">
        <f t="shared" si="1"/>
        <v>60.714317635482075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93981.440000000002</v>
      </c>
      <c r="E72" s="247">
        <v>56748.73</v>
      </c>
      <c r="F72" s="93">
        <f t="shared" si="1"/>
        <v>60.382911774920665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311.45999999999998</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97.93</v>
      </c>
      <c r="E76" s="247">
        <v>637.41</v>
      </c>
      <c r="F76" s="93">
        <f t="shared" si="1"/>
        <v>650.88328397835187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21571.61</v>
      </c>
      <c r="E78" s="104">
        <f>E79+SUM(E82:E84)-E85+E86</f>
        <v>8809.66</v>
      </c>
      <c r="F78" s="93">
        <f t="shared" si="1"/>
        <v>40.839139962200314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21571.61</v>
      </c>
      <c r="E86" s="247">
        <v>8809.66</v>
      </c>
      <c r="F86" s="93">
        <f t="shared" si="1"/>
        <v>40.839139962200314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37405.839999999997</v>
      </c>
      <c r="E146" s="104">
        <f t="shared" si="26"/>
        <v>34518.339999999997</v>
      </c>
      <c r="F146" s="93">
        <f t="shared" si="1"/>
        <v>92.2806171442748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17106.8</v>
      </c>
      <c r="E159" s="247">
        <v>17106.8</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20299.04</v>
      </c>
      <c r="E160" s="247">
        <v>17411.54</v>
      </c>
      <c r="F160" s="93">
        <f t="shared" si="1"/>
        <v>85.775189368561271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168780.19</v>
      </c>
      <c r="E170" s="104">
        <f t="shared" si="29"/>
        <v>202520.4</v>
      </c>
      <c r="F170" s="93">
        <f t="shared" si="1"/>
        <v>119.99062212218152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168780.19</v>
      </c>
      <c r="E173" s="247">
        <v>202520.4</v>
      </c>
      <c r="F173" s="93">
        <f t="shared" si="1"/>
        <v>119.99062212218152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961559.37999999989</v>
      </c>
      <c r="E175" s="104">
        <f t="shared" si="30"/>
        <v>943268.37</v>
      </c>
      <c r="F175" s="93">
        <f t="shared" si="1"/>
        <v>98.097776343256101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290809.52999999997</v>
      </c>
      <c r="E176" s="104">
        <f t="shared" si="31"/>
        <v>297694.74</v>
      </c>
      <c r="F176" s="93">
        <f t="shared" si="1"/>
        <v>102.36760122682362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289450.68</v>
      </c>
      <c r="E177" s="104">
        <f t="shared" si="32"/>
        <v>296294.23</v>
      </c>
      <c r="F177" s="93">
        <f t="shared" si="1"/>
        <v>102.36432334517231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196291.63</v>
      </c>
      <c r="E178" s="247">
        <v>228560.42</v>
      </c>
      <c r="F178" s="93">
        <f t="shared" si="1"/>
        <v>116.43920833506758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87254.95</v>
      </c>
      <c r="E179" s="247">
        <v>50899.03</v>
      </c>
      <c r="F179" s="93">
        <f t="shared" si="1"/>
        <v>58.333687658980949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1557.04</v>
      </c>
      <c r="E180" s="104">
        <f t="shared" si="33"/>
        <v>1557.04</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1557.04</v>
      </c>
      <c r="E183" s="247">
        <v>1557.04</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222.21</v>
      </c>
      <c r="E186" s="247">
        <v>286.61</v>
      </c>
      <c r="F186" s="93">
        <f t="shared" si="1"/>
        <v>128.98159398766933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4124.8500000000004</v>
      </c>
      <c r="E188" s="247">
        <v>14991.13</v>
      </c>
      <c r="F188" s="93">
        <f t="shared" si="1"/>
        <v>363.43454913512005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1358.85</v>
      </c>
      <c r="E189" s="247">
        <v>1400.51</v>
      </c>
      <c r="F189" s="93">
        <f t="shared" si="1"/>
        <v>103.06582772197079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670749.85</v>
      </c>
      <c r="E237" s="104">
        <f t="shared" si="41"/>
        <v>645573.63</v>
      </c>
      <c r="F237" s="93">
        <f t="shared" si="1"/>
        <v>96.246555999975257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597553.22</v>
      </c>
      <c r="E238" s="104">
        <f t="shared" si="42"/>
        <v>580366.47</v>
      </c>
      <c r="F238" s="93">
        <f t="shared" si="1"/>
        <v>97.12381267061032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597553.22</v>
      </c>
      <c r="E239" s="104">
        <f t="shared" si="43"/>
        <v>580366.47</v>
      </c>
      <c r="F239" s="93">
        <f t="shared" si="1"/>
        <v>97.12381267061032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597553.22</v>
      </c>
      <c r="E240" s="247">
        <v>580366.47</v>
      </c>
      <c r="F240" s="93">
        <f t="shared" si="1"/>
        <v>97.12381267061032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46773.84</v>
      </c>
      <c r="E245" s="104">
        <f t="shared" si="45"/>
        <v>35013.53</v>
      </c>
      <c r="F245" s="93">
        <f t="shared" si="1"/>
        <v>74.857078230053389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46773.84</v>
      </c>
      <c r="E246" s="104">
        <f t="shared" si="46"/>
        <v>35013.53</v>
      </c>
      <c r="F246" s="93">
        <f t="shared" si="1"/>
        <v>74.857078230053389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46773.84</v>
      </c>
      <c r="E247" s="247">
        <v>35013.53</v>
      </c>
      <c r="F247" s="93">
        <f t="shared" si="1"/>
        <v>74.857078230053389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26422.79</v>
      </c>
      <c r="E255" s="247">
        <v>30193.63</v>
      </c>
      <c r="F255" s="93">
        <f t="shared" si="1"/>
        <v>114.27116515704813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2866.91</v>
      </c>
      <c r="E259" s="104">
        <f t="shared" si="49"/>
        <v>2866.91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2866.91</v>
      </c>
      <c r="E260" s="248">
        <v>2866.91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37405.839999999997</v>
      </c>
      <c r="E265" s="247">
        <v>34518.339999999997</v>
      </c>
      <c r="F265" s="93">
        <f t="shared" si="50"/>
        <v>92.2806171442748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21571.61</v>
      </c>
      <c r="E268" s="247">
        <v>8781.7900000000009</v>
      </c>
      <c r="F268" s="93">
        <f t="shared" si="50"/>
        <v>40.70994237333236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27.87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289450.68</v>
      </c>
      <c r="E288" s="247">
        <v>296294.23</v>
      </c>
      <c r="F288" s="93">
        <f t="shared" si="50"/>
        <v>102.36432334517231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1358.85</v>
      </c>
      <c r="E290" s="247">
        <v>1400.51</v>
      </c>
      <c r="F290" s="93">
        <f t="shared" si="50"/>
        <v>103.06582772197079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10866.28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4124.8500000000004</v>
      </c>
      <c r="E302" s="247">
        <v>4124.8500000000004</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2414720.65</v>
      </c>
      <c r="E114" s="81">
        <f t="shared" si="22"/>
        <v>2820997.55</v>
      </c>
      <c r="F114" s="63">
        <f t="shared" si="1"/>
        <v>116.82500623829924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2228661.77</v>
      </c>
      <c r="E115" s="81">
        <f t="shared" si="23"/>
        <v>2694087.01</v>
      </c>
      <c r="F115" s="63">
        <f t="shared" si="1"/>
        <v>120.88361932102418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2228661.77</v>
      </c>
      <c r="E117" s="249">
        <v>2694087.01</v>
      </c>
      <c r="F117" s="63">
        <f t="shared" si="1"/>
        <v>120.88361932102418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186058.88</v>
      </c>
      <c r="E126" s="249">
        <v>126910.54</v>
      </c>
      <c r="F126" s="63">
        <f t="shared" si="1"/>
        <v>68.209880657133908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2414720.65</v>
      </c>
      <c r="E141" s="106">
        <f t="shared" si="28"/>
        <v>2820997.55</v>
      </c>
      <c r="F141" s="82">
        <f t="shared" si="1"/>
        <v>116.82500623829924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P29" sqref="P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290809.53000000003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2128431.6800000002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2111420.58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1461504.33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520802.19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584.42999999999995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95772.11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32757.52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17011.099999999999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2121546.4700000002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2104535.37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1461504.33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513916.98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584.42999999999995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95772.11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32757.52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17011.099999999999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297694.73999999976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93773.83</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93773.83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93773.83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93773.83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203920.91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202520.4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1400.51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15325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2025-01-29T13:55:25Z</cp:lastPrinted>
  <dcterms:created xsi:type="dcterms:W3CDTF">2022-04-01T05:14:30Z</dcterms:created>
  <dcterms:modified xsi:type="dcterms:W3CDTF">2025-02-04T10:51:12Z</dcterms:modified>
</cp:coreProperties>
</file>